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Сектор тарифообразования по РО\_Общая папка\!Тарифная заявка 2025г\Предложение_раскрытие 2025г\Предложение от 22.10.2024\"/>
    </mc:Choice>
  </mc:AlternateContent>
  <bookViews>
    <workbookView xWindow="0" yWindow="0" windowWidth="25200" windowHeight="11250"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[5]!àî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[6]ДАННЫЕ!$C$12</definedName>
    <definedName name="arm10.1_4">[6]ДАННЫЕ!$C$12</definedName>
    <definedName name="arm10.3" localSheetId="2">[6]ДАННЫЕ!#REF!</definedName>
    <definedName name="arm10.3">[6]ДАННЫЕ!#REF!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[6]ДАННЫЕ!$C$13</definedName>
    <definedName name="arm12.1_4">[6]ДАННЫЕ!$C$13</definedName>
    <definedName name="arm12.3" localSheetId="2">[6]ДАННЫЕ!#REF!</definedName>
    <definedName name="arm12.3">[6]ДАННЫЕ!#REF!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[6]ДАННЫЕ!$C$14</definedName>
    <definedName name="arm14.1_4">[6]ДАННЫЕ!$C$14</definedName>
    <definedName name="arm14.3" localSheetId="2">[6]ДАННЫЕ!#REF!</definedName>
    <definedName name="arm14.3">[6]ДАННЫЕ!#REF!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[6]ДАННЫЕ!$C$15</definedName>
    <definedName name="arm16.3_4">[6]ДАННЫЕ!$C$15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[6]ДАННЫЕ!#REF!</definedName>
    <definedName name="arm6.1_1">[2]ДАННЫЕ!#REF!</definedName>
    <definedName name="arm6.5">[2]ДАННЫЕ!#REF!</definedName>
    <definedName name="arm6.5_3">[6]ДАННЫЕ!$C$10</definedName>
    <definedName name="arm6.5_4">[6]ДАННЫЕ!$C$10</definedName>
    <definedName name="arm8.1" localSheetId="2">[2]ДАННЫЕ!#REF!</definedName>
    <definedName name="arm8.1">[2]ДАННЫЕ!#REF!</definedName>
    <definedName name="arm8.1_3">[6]ДАННЫЕ!$C$11</definedName>
    <definedName name="arm8.1_4">[6]ДАННЫЕ!$C$11</definedName>
    <definedName name="arm8.3" localSheetId="2">[6]ДАННЫЕ!#REF!</definedName>
    <definedName name="arm8.3">[6]ДАННЫЕ!#REF!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[6]ДАННЫЕ!$C$3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[5]!com</definedName>
    <definedName name="CompOt" localSheetId="2">[5]!CompOt</definedName>
    <definedName name="CompOt">[5]!CompOt</definedName>
    <definedName name="CompRas" localSheetId="2">[5]!CompRas</definedName>
    <definedName name="CompRas">[5]!CompRas</definedName>
    <definedName name="ď" localSheetId="2">[5]!ď</definedName>
    <definedName name="ď">[5]!ď</definedName>
    <definedName name="DATA" localSheetId="2">#REF!</definedName>
    <definedName name="DATA">#REF!</definedName>
    <definedName name="ďď" localSheetId="2">[5]!ďď</definedName>
    <definedName name="ďď">[5]!ďď</definedName>
    <definedName name="đđ" localSheetId="2">[5]!đđ</definedName>
    <definedName name="đđ">[5]!đđ</definedName>
    <definedName name="đđđ" localSheetId="2">[5]!đđđ</definedName>
    <definedName name="đđđ">[5]!đđđ</definedName>
    <definedName name="ďĺđâűé" localSheetId="2">#REF!</definedName>
    <definedName name="ďĺđâűé">#REF!</definedName>
    <definedName name="ęĺ" localSheetId="2">[5]!ęĺ</definedName>
    <definedName name="ęĺ">[5]!ęĺ</definedName>
    <definedName name="end_ch" localSheetId="2">[5]!end_ch</definedName>
    <definedName name="end_ch">[5]!end_ch</definedName>
    <definedName name="end_chart" localSheetId="2">[5]!end_chart</definedName>
    <definedName name="end_chart">[5]!end_chart</definedName>
    <definedName name="end_t" localSheetId="2">[5]!end_t</definedName>
    <definedName name="end_t">[5]!end_t</definedName>
    <definedName name="end_tabl" localSheetId="2">[5]!end_tabl</definedName>
    <definedName name="end_tabl">[5]!end_tabl</definedName>
    <definedName name="ew" localSheetId="2">[5]!ew</definedName>
    <definedName name="ew">[5]!ew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[5]!fg</definedName>
    <definedName name="hhh" localSheetId="2">[5]!hhh</definedName>
    <definedName name="hhh">[5]!hhh</definedName>
    <definedName name="îî" localSheetId="2">[5]!îî</definedName>
    <definedName name="îî">[5]!îî</definedName>
    <definedName name="k" localSheetId="2">[5]!k</definedName>
    <definedName name="k">[5]!k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[7]Справочники!$E$9:$E$13</definedName>
    <definedName name="kub" localSheetId="2">#REF!</definedName>
    <definedName name="kub">#REF!</definedName>
    <definedName name="kubbet" localSheetId="2">#REF!</definedName>
    <definedName name="kubbet">#REF!</definedName>
    <definedName name="kubbet_3">[6]куб!$C$21</definedName>
    <definedName name="kubbet_4">[6]куб!$C$21</definedName>
    <definedName name="kubPK" localSheetId="2">#REF!</definedName>
    <definedName name="kubPK">#REF!</definedName>
    <definedName name="let" localSheetId="2">[8]Справочники!$J$18:$J$22</definedName>
    <definedName name="let">[8]Справочники!$J$18:$J$22</definedName>
    <definedName name="logical">[7]TEHSHEET!$K$2:$K$3</definedName>
    <definedName name="mrsk" localSheetId="2">[8]Справочники!$B$1:$B$15</definedName>
    <definedName name="mrsk">[8]Справочники!$B$1:$B$15</definedName>
    <definedName name="MU" localSheetId="2">[8]Справочники!$M$1:$M$4</definedName>
    <definedName name="MU">[8]Справочники!$M$1:$M$4</definedName>
    <definedName name="ňđĺňčé" localSheetId="2">#REF!</definedName>
    <definedName name="ňđĺňčé">#REF!</definedName>
    <definedName name="nov_tariff">[7]Титульный!$F$12</definedName>
    <definedName name="öó" localSheetId="2">[5]!öó</definedName>
    <definedName name="öó">[5]!öó</definedName>
    <definedName name="otsev">[6]ДАННЫЕ!$C$6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[7]TEHSHEET!$N$2:$N$7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[6]ДАННЫЕ!$C$22</definedName>
    <definedName name="pro4_4">[6]ДАННЫЕ!$C$22</definedName>
    <definedName name="pro5_3">[6]ДАННЫЕ!$C$23</definedName>
    <definedName name="pro5_4">[6]ДАННЫЕ!$C$23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[6]ДАННЫЕ!$C$24</definedName>
    <definedName name="prov_4">[6]ДАННЫЕ!$C$24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[7]Титульный!$F$8</definedName>
    <definedName name="rezerv" localSheetId="2">[9]MAIN!#REF!</definedName>
    <definedName name="rezerv">[9]MAIN!#REF!</definedName>
    <definedName name="ŕŕ" localSheetId="2">[5]!ŕŕ</definedName>
    <definedName name="ŕŕ">[5]!ŕŕ</definedName>
    <definedName name="rsk" localSheetId="2">[8]Справочники!$D$1:$D$62</definedName>
    <definedName name="rsk">[8]Справочники!$D$1:$D$62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[6]ДАННЫЕ!$C$5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[5]!ůůů</definedName>
    <definedName name="vc_mat">[10]fin_main!$A$1200:$A$1227,[10]fin_main!$A$1279:$A$1308</definedName>
    <definedName name="version">[7]Инструкция!$B$3</definedName>
    <definedName name="water">[6]ДАННЫЕ!$C$8</definedName>
    <definedName name="water_1" localSheetId="2">[2]ДАННЫЕ!#REF!</definedName>
    <definedName name="water_1">[2]ДАННЫЕ!#REF!</definedName>
    <definedName name="year" localSheetId="2">[8]Справочники!$J$1:$J$15</definedName>
    <definedName name="year">[8]Справочники!$J$1:$J$15</definedName>
    <definedName name="zarplata" localSheetId="2">[2]ДАННЫЕ!#REF!</definedName>
    <definedName name="zarplata">[2]ДАННЫЕ!#REF!</definedName>
    <definedName name="zarplata_3">[6]ДАННЫЕ!$C$33</definedName>
    <definedName name="zarplata_4">[6]ДАННЫЕ!$C$33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[11]Август_ДТ!#REF!</definedName>
    <definedName name="А15">[11]Август_ДТ!#REF!</definedName>
    <definedName name="_xlnm.Database" localSheetId="2">#REF!</definedName>
    <definedName name="_xlnm.Database">#REF!</definedName>
    <definedName name="в23ё" localSheetId="2">[5]!в23ё</definedName>
    <definedName name="в23ё">[5]!в23ё</definedName>
    <definedName name="вв" localSheetId="2">[5]!вв</definedName>
    <definedName name="вв">[5]!вв</definedName>
    <definedName name="второй" localSheetId="2">#REF!</definedName>
    <definedName name="второй">#REF!</definedName>
    <definedName name="Выручка" localSheetId="2">[5]!Выручка</definedName>
    <definedName name="Выручка">[5]!Выручка</definedName>
    <definedName name="дата_начала_отчетного_месяца" localSheetId="2">#REF!</definedName>
    <definedName name="дата_начала_отчетного_месяца">#REF!</definedName>
    <definedName name="ДелАктПоказатели">'[12]Дел акт'!$A$3:$IV$17</definedName>
    <definedName name="ДелАктРасчеты">'[12]Дел акт'!$A$18</definedName>
    <definedName name="й" localSheetId="2">[5]!й</definedName>
    <definedName name="й">[5]!й</definedName>
    <definedName name="йй" localSheetId="2">[5]!йй</definedName>
    <definedName name="йй">[5]!йй</definedName>
    <definedName name="ке" localSheetId="2">[5]!ке</definedName>
    <definedName name="ке">[5]!ке</definedName>
    <definedName name="Март_ДТ" localSheetId="2">[5]!Март_ДТ</definedName>
    <definedName name="Март_ДТ">[5]!Март_ДТ</definedName>
    <definedName name="мым" localSheetId="2">[5]!мым</definedName>
    <definedName name="мым">[5]!мым</definedName>
    <definedName name="_xlnm.Print_Area" localSheetId="1">'2'!$A$1:$I$45</definedName>
    <definedName name="_xlnm.Print_Area" localSheetId="2">'3'!$A$4:$H$57</definedName>
    <definedName name="первый" localSheetId="2">#REF!</definedName>
    <definedName name="первый">#REF!</definedName>
    <definedName name="признак" localSheetId="2">'[13]Расчеты с потребителями'!#REF!</definedName>
    <definedName name="признак">'[13]Расчеты с потребителями'!#REF!</definedName>
    <definedName name="РГК">'[14]2007'!$A$28:$A$29</definedName>
    <definedName name="с" localSheetId="2">[5]!с</definedName>
    <definedName name="с">[5]!с</definedName>
    <definedName name="сс" localSheetId="2">[5]!сс</definedName>
    <definedName name="сс">[5]!сс</definedName>
    <definedName name="сссс" localSheetId="2">[5]!сссс</definedName>
    <definedName name="сссс">[5]!сссс</definedName>
    <definedName name="ссы" localSheetId="2">[5]!ссы</definedName>
    <definedName name="ссы">[5]!ссы</definedName>
    <definedName name="третий" localSheetId="2">#REF!</definedName>
    <definedName name="третий">#REF!</definedName>
    <definedName name="у" localSheetId="2">[5]!у</definedName>
    <definedName name="у">[5]!у</definedName>
    <definedName name="ц" localSheetId="2">[5]!ц</definedName>
    <definedName name="ц">[5]!ц</definedName>
    <definedName name="цу" localSheetId="2">[5]!цу</definedName>
    <definedName name="цу">[5]!цу</definedName>
    <definedName name="четвертый" localSheetId="2">#REF!</definedName>
    <definedName name="четвертый">#REF!</definedName>
    <definedName name="ыв" localSheetId="2">[5]!ыв</definedName>
    <definedName name="ыв">[5]!ыв</definedName>
    <definedName name="ыыыы" localSheetId="2">[5]!ыыыы</definedName>
    <definedName name="ыыыы">[5]!ыыыы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G14" i="3"/>
  <c r="F14" i="3"/>
  <c r="D37" i="3" l="1"/>
  <c r="E38" i="3"/>
  <c r="D38" i="3"/>
  <c r="E35" i="3"/>
  <c r="D35" i="3"/>
  <c r="E23" i="3"/>
  <c r="D23" i="3"/>
  <c r="J41" i="2"/>
  <c r="J40" i="2"/>
  <c r="J39" i="2"/>
  <c r="J38" i="2"/>
  <c r="J37" i="2"/>
  <c r="J36" i="2"/>
  <c r="J35" i="2"/>
  <c r="J34" i="2"/>
  <c r="J33" i="2"/>
  <c r="J32" i="2"/>
  <c r="J31" i="2"/>
  <c r="J30" i="2"/>
  <c r="J29" i="2"/>
  <c r="J28" i="2"/>
  <c r="J27" i="2"/>
  <c r="J26" i="2"/>
  <c r="J25" i="2"/>
  <c r="J24" i="2"/>
  <c r="J23" i="2"/>
  <c r="J22" i="2"/>
  <c r="J21" i="2"/>
  <c r="J20" i="2"/>
  <c r="J19" i="2"/>
  <c r="J18" i="2"/>
  <c r="J17" i="2"/>
  <c r="J16" i="2"/>
  <c r="J15" i="2"/>
  <c r="D14" i="3" l="1"/>
  <c r="E14" i="3" l="1"/>
</calcChain>
</file>

<file path=xl/comments1.xml><?xml version="1.0" encoding="utf-8"?>
<comments xmlns="http://schemas.openxmlformats.org/spreadsheetml/2006/main">
  <authors>
    <author>Латушко Вера Борисовна</author>
    <author>Латушко Вера</author>
  </authors>
  <commentList>
    <comment ref="O14" authorId="0" shapeId="0">
      <text>
        <r>
          <rPr>
            <sz val="9"/>
            <color indexed="81"/>
            <rFont val="Tahoma"/>
            <family val="2"/>
            <charset val="204"/>
          </rPr>
          <t xml:space="preserve">без экономии потерь
</t>
        </r>
      </text>
    </comment>
    <comment ref="N33" authorId="1" shapeId="0">
      <text>
        <r>
          <rPr>
            <b/>
            <sz val="10"/>
            <color indexed="81"/>
            <rFont val="Tahoma"/>
            <family val="2"/>
            <charset val="204"/>
          </rPr>
          <t>Латушко Вера:</t>
        </r>
        <r>
          <rPr>
            <sz val="10"/>
            <color indexed="81"/>
            <rFont val="Tahoma"/>
            <family val="2"/>
            <charset val="204"/>
          </rPr>
          <t xml:space="preserve">
согласно управ.отчета</t>
        </r>
        <r>
          <rPr>
            <sz val="9"/>
            <color indexed="81"/>
            <rFont val="Tahoma"/>
            <family val="2"/>
            <charset val="204"/>
          </rPr>
          <t xml:space="preserve">
</t>
        </r>
      </text>
    </comment>
  </commentList>
</comments>
</file>

<file path=xl/sharedStrings.xml><?xml version="1.0" encoding="utf-8"?>
<sst xmlns="http://schemas.openxmlformats.org/spreadsheetml/2006/main" count="240" uniqueCount="175">
  <si>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</si>
  <si>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</si>
  <si>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</si>
  <si>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</si>
  <si>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</si>
  <si>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</si>
  <si>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</si>
  <si>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</si>
  <si>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</si>
  <si>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</si>
  <si>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</si>
  <si>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Мурый Антон Геннадьевич</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</si>
  <si>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</si>
  <si>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</si>
  <si>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</si>
  <si>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</si>
  <si>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</si>
  <si>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</si>
  <si>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</si>
  <si>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</si>
  <si>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</si>
  <si>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</si>
  <si>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2023 год</t>
  </si>
  <si>
    <t>Показатели, утвержденные 2024 год *</t>
  </si>
  <si>
    <t>Предложения на 2025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</si>
  <si>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</si>
  <si>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</si>
  <si>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</si>
  <si>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</si>
  <si>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</si>
  <si>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</si>
  <si>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</si>
  <si>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</si>
  <si>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</si>
  <si>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</si>
  <si>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</si>
  <si>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</si>
  <si>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</si>
  <si>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</si>
  <si>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</si>
  <si>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</si>
  <si>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</si>
  <si>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</si>
  <si>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</si>
  <si>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</si>
  <si>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</si>
  <si>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</si>
  <si>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</si>
  <si>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</si>
  <si>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</si>
  <si>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</si>
  <si>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</si>
  <si>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</si>
  <si>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</si>
  <si>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</si>
  <si>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</si>
  <si>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</si>
  <si>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</si>
  <si>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</si>
  <si>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</si>
  <si>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</si>
  <si>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</si>
  <si>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</si>
  <si>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</si>
  <si>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</si>
  <si>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</si>
  <si>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</si>
  <si>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</si>
  <si>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</si>
  <si>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</si>
  <si>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</si>
  <si>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</si>
  <si>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</si>
  <si>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</si>
  <si>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</si>
  <si>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</si>
  <si>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</si>
  <si>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</si>
  <si>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</si>
  <si>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</si>
  <si>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</si>
  <si>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</si>
  <si>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</si>
  <si>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</si>
  <si>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</si>
  <si>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</si>
  <si>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</si>
  <si>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</si>
  <si>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</si>
  <si>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</si>
  <si>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</si>
  <si>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</si>
  <si>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</si>
  <si>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2023 год *******</t>
  </si>
  <si>
    <r>
      <t>Показатели, утвержденные 
на 2024 год</t>
    </r>
    <r>
      <rPr>
        <vertAlign val="superscript"/>
        <sz val="14"/>
        <rFont val="Times New Roman"/>
        <family val="1"/>
        <charset val="204"/>
      </rPr>
      <t>1</t>
    </r>
  </si>
  <si>
    <t xml:space="preserve">Предложения 
на 2025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</si>
  <si>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</si>
  <si>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</si>
  <si>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</si>
  <si>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</si>
  <si>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</si>
  <si>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</si>
  <si>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</si>
  <si>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</si>
  <si>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</si>
  <si>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</si>
  <si>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</si>
  <si>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</si>
  <si>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</si>
  <si>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</si>
  <si>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</si>
  <si>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</si>
  <si>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</si>
  <si>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</si>
  <si>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</si>
  <si>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</si>
  <si>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</si>
  <si>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</si>
  <si>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</si>
  <si>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8,04 %    утвержден постановлением РСТ от 28.11.2022 № 68/2</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</si>
  <si>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</si>
  <si>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</si>
  <si>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</si>
  <si>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</si>
  <si>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</si>
  <si>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</si>
  <si>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</si>
  <si>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</si>
  <si>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</si>
  <si>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</si>
  <si>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</si>
  <si>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24.11.2022 № 31 @</t>
  </si>
  <si>
    <t>Приказ Министерства энергетики Российской Федерации от 08.12.2023 № 13@</t>
  </si>
  <si>
    <t>Справочно:</t>
  </si>
  <si>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</si>
  <si>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</si>
  <si>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</si>
  <si>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</si>
  <si>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</si>
  <si>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</si>
  <si>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</si>
  <si>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</si>
  <si>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</si>
  <si>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</si>
  <si>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</si>
  <si>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</si>
  <si>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</si>
  <si>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х</t>
  </si>
  <si>
    <t xml:space="preserve">-28 271 613 </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</si>
  <si>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</si>
  <si>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</si>
  <si>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</si>
  <si>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</si>
  <si>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xml:space="preserve">Предложения 
на 2026 год </t>
  </si>
  <si>
    <t xml:space="preserve">Предложения 
на 2027 год </t>
  </si>
  <si>
    <t>ПРЕДЛОЖЕНИЕ</t>
  </si>
  <si>
    <t>о размере тарифов, долгосрочных параметров регулирования</t>
  </si>
  <si>
    <t>по передаче электроэнергии на 2025 год</t>
  </si>
  <si>
    <t>8,41% (с учетом функции СТСО)</t>
  </si>
  <si>
    <t>Норматив потерь электрической энергии (с указанием реквизитов приказа Минэнерго России, которым утверждены нормативы)**</t>
  </si>
  <si>
    <t>ремонт основных фондов***</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</si>
  <si>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2023 г. дополнительно учтены расходы на оплату труда)</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</si>
  <si>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4"/>
        <rFont val="Times New Roman"/>
        <family val="1"/>
        <charset val="204"/>
      </rPr>
      <t>****</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</si>
  <si>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</si>
  <si>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Инвестиции, осуществляемые за счет тарифных источников *****</t>
  </si>
  <si>
    <t>***** Указаны параметры финансирования без НДС по виду деятельности "передаче электроэнергии" по утвержденной и проекту скорректированной ИПР</t>
  </si>
  <si>
    <r>
      <t>Объем условных единиц</t>
    </r>
    <r>
      <rPr>
        <vertAlign val="superscript"/>
        <sz val="12"/>
        <rFont val="Times New Roman"/>
        <family val="1"/>
        <charset val="204"/>
      </rPr>
      <t>3</t>
    </r>
    <r>
      <rPr>
        <sz val="12"/>
        <rFont val="Times New Roman"/>
        <family val="1"/>
        <charset val="204"/>
      </rPr>
      <t xml:space="preserve"> ******</t>
    </r>
  </si>
  <si>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</si>
  <si>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</si>
  <si>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</si>
  <si>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 *******</t>
  </si>
  <si>
    <t>******** п.1.1. - 1.4. соответствуют управленческому отчету о прибылях (убытках) по ПАО "Россети Юг"</t>
  </si>
  <si>
    <t>**Уровень потерь определен с учетом дополнительного объёма потерь электрической энергии в связи с вступлением в силу постановления Правительства РФ от 31.08.2024 № 1195 «О внесении изменений в некоторые законодательные акты Правительства РФ», с учётом изменений, внесённых постановлением Правительства РФ от 10.09.2024 № 1229 в п. 60 Основ ценообразования в области регулируемых цен (тарифов) в электроэнергетике (утв. постановлением Правительства РФ от 29.12.2011 № 1178).</t>
  </si>
  <si>
    <t xml:space="preserve">* Включены  расходы на оплату услуг передачи электроэнергии по сетям прочих ТСО, затраты на покупку потерь электроэнергии, расходы, связанные с исполнением функций  системообразующей территориальной сетевой организации на территории Ростовской области, определенной на основании распоряжения Губернатора Ростовской области от 04.09.2024 № 214 </t>
  </si>
  <si>
    <t>Проект инвестиционной программы ПАО «Россети Юг» на 2024 – 2028 гг. и изменений, вносимых в инвестиционную программу Общества, утвержденную приказом Минэнерго России от 08.12.2023 № 13@, опубликован 27.04.2024 года на официальном сайте Минэнерго России для рассмотрения (ссылка: https://minenergo.gov.ru/industries/power-industry/investment-programs/pao_rosseti_yug)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</si>
</sst>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0.00\ "/>
    <numFmt numFmtId="166" formatCode="0.000%"/>
    <numFmt numFmtId="167" formatCode="0.0%"/>
    <numFmt numFmtId="168" formatCode="_-* #,##0.00[$€-1]_-;\-* #,##0.00[$€-1]_-;_-* &quot;-&quot;??[$€-1]_-"/>
    <numFmt numFmtId="169" formatCode="#,##0.000"/>
    <numFmt numFmtId="170" formatCode="_-* #,##0.00_р_._-;\-* #,##0.00_р_._-;_-* &quot;-&quot;??_р_._-;_-@_-"/>
    <numFmt numFmtId="171" formatCode="#,##0.0000"/>
  </numFmts>
  <fonts count="43"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vertAlign val="superscript"/>
      <sz val="14"/>
      <name val="Times New Roman"/>
      <family val="1"/>
      <charset val="204"/>
    </font>
    <font>
      <b/>
      <sz val="9"/>
      <name val="Times New Roman"/>
      <family val="1"/>
      <charset val="204"/>
    </font>
    <font>
      <b/>
      <sz val="10"/>
      <name val="Times New Roman"/>
      <family val="1"/>
      <charset val="204"/>
    </font>
    <font>
      <b/>
      <sz val="12"/>
      <name val="Times New Roman"/>
      <family val="1"/>
      <charset val="204"/>
    </font>
    <font>
      <sz val="11"/>
      <color theme="1"/>
      <name val="Calibri"/>
      <family val="2"/>
      <scheme val="minor"/>
    </font>
    <font>
      <sz val="10"/>
      <color theme="1"/>
      <name val="Calibri"/>
      <family val="2"/>
      <scheme val="minor"/>
    </font>
    <font>
      <b/>
      <sz val="10"/>
      <color indexed="8"/>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sz val="9"/>
      <name val="Times New Roman"/>
      <family val="1"/>
      <charset val="204"/>
    </font>
    <font>
      <vertAlign val="superscript"/>
      <sz val="12"/>
      <name val="Times New Roman"/>
      <family val="1"/>
      <charset val="204"/>
    </font>
    <font>
      <b/>
      <sz val="11"/>
      <name val="Times New Roman"/>
      <family val="1"/>
      <charset val="204"/>
    </font>
    <font>
      <b/>
      <sz val="11"/>
      <color indexed="8"/>
      <name val="Times New Roman"/>
      <family val="1"/>
      <charset val="204"/>
    </font>
    <font>
      <b/>
      <sz val="11"/>
      <color theme="1"/>
      <name val="Times New Roman"/>
      <family val="1"/>
      <charset val="204"/>
    </font>
    <font>
      <b/>
      <sz val="12"/>
      <color theme="5" tint="0.79998168889431442"/>
      <name val="Times New Roman"/>
      <family val="1"/>
      <charset val="204"/>
    </font>
    <font>
      <i/>
      <sz val="12"/>
      <name val="Times New Roman"/>
      <family val="1"/>
      <charset val="204"/>
    </font>
    <font>
      <sz val="12"/>
      <color rgb="FFFF0000"/>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
      <sz val="9"/>
      <color indexed="81"/>
      <name val="Tahoma"/>
      <family val="2"/>
      <charset val="204"/>
    </font>
    <font>
      <b/>
      <sz val="10"/>
      <color indexed="81"/>
      <name val="Tahoma"/>
      <family val="2"/>
      <charset val="204"/>
    </font>
    <font>
      <sz val="10"/>
      <color indexed="81"/>
      <name val="Tahoma"/>
      <family val="2"/>
      <charset val="204"/>
    </font>
    <font>
      <u/>
      <sz val="10"/>
      <color theme="10"/>
      <name val="Arial Cyr"/>
      <charset val="204"/>
    </font>
    <font>
      <sz val="8"/>
      <name val="Arial"/>
      <family val="2"/>
      <charset val="204"/>
    </font>
    <font>
      <sz val="12"/>
      <color theme="1"/>
      <name val="Times New Roman"/>
      <family val="1"/>
      <charset val="204"/>
    </font>
  </fonts>
  <fills count="6">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20" fillId="0" borderId="0"/>
    <xf numFmtId="0" fontId="1" fillId="2" borderId="1" applyNumberFormat="0" applyFont="0" applyAlignment="0" applyProtection="0"/>
    <xf numFmtId="0" fontId="9" fillId="0" borderId="0"/>
    <xf numFmtId="170" fontId="1" fillId="0" borderId="0" applyFont="0" applyFill="0" applyBorder="0" applyAlignment="0" applyProtection="0"/>
    <xf numFmtId="0" fontId="40" fillId="0" borderId="0" applyNumberFormat="0" applyFill="0" applyBorder="0" applyAlignment="0" applyProtection="0"/>
    <xf numFmtId="170" fontId="2" fillId="0" borderId="0" applyFont="0" applyFill="0" applyBorder="0" applyAlignment="0" applyProtection="0"/>
    <xf numFmtId="0" fontId="20" fillId="0" borderId="0"/>
    <xf numFmtId="38" fontId="41" fillId="0" borderId="0">
      <alignment vertical="top"/>
    </xf>
    <xf numFmtId="9" fontId="2" fillId="0" borderId="0" applyFont="0" applyFill="0" applyBorder="0" applyAlignment="0" applyProtection="0"/>
    <xf numFmtId="0" fontId="1" fillId="0" borderId="0"/>
    <xf numFmtId="9" fontId="2" fillId="0" borderId="0" applyFont="0" applyFill="0" applyBorder="0" applyAlignment="0" applyProtection="0"/>
    <xf numFmtId="164" fontId="20" fillId="0" borderId="0" applyFont="0" applyFill="0" applyBorder="0" applyAlignment="0" applyProtection="0"/>
    <xf numFmtId="0" fontId="1" fillId="0" borderId="0"/>
    <xf numFmtId="0" fontId="1" fillId="2" borderId="1" applyNumberFormat="0" applyFont="0" applyAlignment="0" applyProtection="0"/>
    <xf numFmtId="170" fontId="1" fillId="0" borderId="0" applyFont="0" applyFill="0" applyBorder="0" applyAlignment="0" applyProtection="0"/>
  </cellStyleXfs>
  <cellXfs count="212">
    <xf numFmtId="0" fontId="0" fillId="0" borderId="0" xfId="0"/>
    <xf numFmtId="0" fontId="2" fillId="0" borderId="0" xfId="3"/>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top"/>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9" xfId="5" applyFont="1" applyBorder="1" applyAlignment="1">
      <alignment horizontal="left" vertical="top" wrapText="1"/>
    </xf>
    <xf numFmtId="0" fontId="12" fillId="0" borderId="8"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165" fontId="12" fillId="3" borderId="2" xfId="5" applyNumberFormat="1" applyFont="1" applyFill="1" applyBorder="1" applyAlignment="1">
      <alignment vertical="top"/>
    </xf>
    <xf numFmtId="0" fontId="12" fillId="0" borderId="9" xfId="5" applyFont="1" applyBorder="1" applyAlignment="1">
      <alignment horizontal="center" vertical="top" wrapText="1"/>
    </xf>
    <xf numFmtId="0" fontId="12" fillId="0" borderId="9"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4" fontId="3" fillId="0" borderId="0" xfId="3" applyNumberFormat="1" applyFont="1"/>
    <xf numFmtId="3" fontId="3" fillId="0" borderId="0" xfId="3" applyNumberFormat="1" applyFont="1"/>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9" fillId="0" borderId="2" xfId="3" applyFont="1" applyBorder="1" applyAlignment="1">
      <alignment horizontal="center" vertical="top" wrapText="1"/>
    </xf>
    <xf numFmtId="0" fontId="19"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9"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4" fillId="0" borderId="2" xfId="7" applyFont="1" applyFill="1" applyBorder="1" applyAlignment="1">
      <alignment horizontal="left" vertical="center" wrapText="1"/>
    </xf>
    <xf numFmtId="0" fontId="32" fillId="0" borderId="2" xfId="3" applyFont="1" applyBorder="1" applyAlignment="1">
      <alignment horizontal="left" vertical="top" wrapText="1"/>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3" fontId="15" fillId="0" borderId="0" xfId="3" applyNumberFormat="1" applyFont="1"/>
    <xf numFmtId="0" fontId="24" fillId="0" borderId="0" xfId="7" applyFont="1"/>
    <xf numFmtId="0" fontId="34" fillId="0" borderId="0" xfId="0" applyFont="1" applyAlignment="1">
      <alignment horizontal="left"/>
    </xf>
    <xf numFmtId="0" fontId="24" fillId="0" borderId="0" xfId="7" applyFont="1" applyBorder="1" applyAlignment="1">
      <alignment wrapText="1"/>
    </xf>
    <xf numFmtId="0" fontId="0" fillId="0" borderId="0" xfId="0" applyAlignment="1">
      <alignment wrapText="1"/>
    </xf>
    <xf numFmtId="0" fontId="24" fillId="0" borderId="0" xfId="7" applyFont="1" applyBorder="1"/>
    <xf numFmtId="0" fontId="24" fillId="4" borderId="0" xfId="7" applyFont="1" applyFill="1" applyBorder="1"/>
    <xf numFmtId="0" fontId="36"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6" fillId="0" borderId="6" xfId="3" applyFont="1" applyFill="1" applyBorder="1" applyAlignment="1">
      <alignment horizontal="center" vertical="center" wrapText="1"/>
    </xf>
    <xf numFmtId="0" fontId="3" fillId="0" borderId="6" xfId="3" applyFont="1" applyBorder="1" applyAlignment="1">
      <alignment horizontal="center" vertical="top"/>
    </xf>
    <xf numFmtId="3" fontId="3" fillId="0" borderId="6" xfId="3" applyNumberFormat="1" applyFont="1" applyBorder="1" applyAlignment="1">
      <alignment horizontal="center" vertical="top"/>
    </xf>
    <xf numFmtId="4" fontId="3" fillId="0" borderId="6" xfId="3" applyNumberFormat="1" applyFont="1" applyFill="1" applyBorder="1" applyAlignment="1">
      <alignment horizontal="center" vertical="center"/>
    </xf>
    <xf numFmtId="3" fontId="3" fillId="0" borderId="6" xfId="3" applyNumberFormat="1" applyFont="1" applyFill="1" applyBorder="1" applyAlignment="1">
      <alignment horizontal="center" vertical="center"/>
    </xf>
    <xf numFmtId="3" fontId="19" fillId="0" borderId="6" xfId="3" applyNumberFormat="1" applyFont="1" applyBorder="1" applyAlignment="1">
      <alignment horizontal="center" vertical="center"/>
    </xf>
    <xf numFmtId="3" fontId="3" fillId="0" borderId="6" xfId="3" applyNumberFormat="1" applyFont="1" applyBorder="1" applyAlignment="1">
      <alignment horizontal="center" vertical="center"/>
    </xf>
    <xf numFmtId="3" fontId="3" fillId="0" borderId="6" xfId="3" applyNumberFormat="1" applyFont="1" applyFill="1" applyBorder="1" applyAlignment="1">
      <alignment horizontal="center" vertical="top"/>
    </xf>
    <xf numFmtId="0" fontId="3" fillId="0" borderId="6" xfId="3" applyFont="1" applyBorder="1" applyAlignment="1">
      <alignment horizontal="left" vertical="top"/>
    </xf>
    <xf numFmtId="2" fontId="3" fillId="0" borderId="6" xfId="3" applyNumberFormat="1" applyFont="1" applyBorder="1" applyAlignment="1">
      <alignment horizontal="center" vertical="center"/>
    </xf>
    <xf numFmtId="1" fontId="3" fillId="0" borderId="6" xfId="3" applyNumberFormat="1" applyFont="1" applyFill="1" applyBorder="1" applyAlignment="1">
      <alignment horizontal="center" vertical="top"/>
    </xf>
    <xf numFmtId="0" fontId="3" fillId="0" borderId="6" xfId="3" applyFont="1" applyBorder="1" applyAlignment="1">
      <alignment horizontal="center" vertical="center"/>
    </xf>
    <xf numFmtId="0" fontId="3" fillId="0" borderId="0" xfId="3" applyFont="1" applyBorder="1" applyAlignment="1">
      <alignment horizontal="left" wrapText="1"/>
    </xf>
    <xf numFmtId="0" fontId="3" fillId="0" borderId="0" xfId="3" applyFont="1" applyBorder="1"/>
    <xf numFmtId="0" fontId="3" fillId="4" borderId="0" xfId="3" applyFont="1" applyFill="1" applyBorder="1"/>
    <xf numFmtId="4" fontId="3" fillId="4" borderId="0" xfId="3" applyNumberFormat="1" applyFont="1" applyFill="1" applyBorder="1"/>
    <xf numFmtId="4" fontId="3" fillId="0" borderId="0" xfId="3" applyNumberFormat="1" applyFont="1" applyBorder="1"/>
    <xf numFmtId="3" fontId="3" fillId="0" borderId="0" xfId="3" applyNumberFormat="1" applyFont="1" applyBorder="1"/>
    <xf numFmtId="0" fontId="3" fillId="0" borderId="0" xfId="3" applyFont="1" applyBorder="1" applyAlignment="1">
      <alignment horizontal="center" vertical="center" wrapText="1"/>
    </xf>
    <xf numFmtId="3" fontId="3" fillId="0" borderId="0" xfId="3" applyNumberFormat="1" applyFont="1" applyBorder="1" applyAlignment="1">
      <alignment horizontal="center" vertical="center" wrapText="1"/>
    </xf>
    <xf numFmtId="0" fontId="3" fillId="0" borderId="0" xfId="3" applyFont="1" applyBorder="1" applyAlignment="1">
      <alignment vertical="top"/>
    </xf>
    <xf numFmtId="4" fontId="3" fillId="0" borderId="0" xfId="3" applyNumberFormat="1" applyFont="1" applyBorder="1" applyAlignment="1">
      <alignment vertical="top"/>
    </xf>
    <xf numFmtId="0" fontId="18" fillId="0" borderId="0" xfId="6" applyFont="1" applyFill="1" applyBorder="1" applyAlignment="1">
      <alignment horizontal="center" vertical="top"/>
    </xf>
    <xf numFmtId="1" fontId="22" fillId="4" borderId="0" xfId="6" applyNumberFormat="1" applyFont="1" applyFill="1" applyBorder="1" applyAlignment="1">
      <alignment vertical="top" wrapText="1"/>
    </xf>
    <xf numFmtId="3" fontId="18" fillId="0" borderId="0" xfId="6" applyNumberFormat="1" applyFont="1" applyFill="1" applyBorder="1" applyAlignment="1">
      <alignment horizontal="center" vertical="center"/>
    </xf>
    <xf numFmtId="3" fontId="18" fillId="0" borderId="0" xfId="8" applyNumberFormat="1" applyFont="1" applyFill="1" applyBorder="1" applyAlignment="1" applyProtection="1">
      <alignment horizontal="center" vertical="center"/>
    </xf>
    <xf numFmtId="3" fontId="3" fillId="0" borderId="0" xfId="3" applyNumberFormat="1" applyFont="1" applyBorder="1" applyAlignment="1">
      <alignment horizontal="right"/>
    </xf>
    <xf numFmtId="0" fontId="3" fillId="0" borderId="0" xfId="3" applyFont="1" applyBorder="1" applyAlignment="1">
      <alignment horizontal="right"/>
    </xf>
    <xf numFmtId="0" fontId="3" fillId="0" borderId="0" xfId="3" applyFont="1" applyBorder="1" applyAlignment="1"/>
    <xf numFmtId="49" fontId="23" fillId="0" borderId="0" xfId="6" applyNumberFormat="1" applyFont="1" applyFill="1" applyBorder="1" applyAlignment="1">
      <alignment horizontal="center" vertical="center" wrapText="1"/>
    </xf>
    <xf numFmtId="168" fontId="24" fillId="4" borderId="0" xfId="6" applyNumberFormat="1" applyFont="1" applyFill="1" applyBorder="1" applyAlignment="1">
      <alignment vertical="center" wrapText="1"/>
    </xf>
    <xf numFmtId="3" fontId="11" fillId="0" borderId="0" xfId="8" applyNumberFormat="1" applyFont="1" applyFill="1" applyBorder="1" applyAlignment="1" applyProtection="1">
      <alignment horizontal="center" vertical="center"/>
    </xf>
    <xf numFmtId="3" fontId="3" fillId="0" borderId="0" xfId="3" applyNumberFormat="1" applyFont="1" applyBorder="1" applyAlignment="1">
      <alignment vertical="top"/>
    </xf>
    <xf numFmtId="49" fontId="25" fillId="0" borderId="0" xfId="6" applyNumberFormat="1" applyFont="1" applyFill="1" applyBorder="1" applyAlignment="1">
      <alignment horizontal="center" vertical="center" wrapText="1"/>
    </xf>
    <xf numFmtId="168" fontId="18" fillId="4" borderId="0" xfId="6" applyNumberFormat="1" applyFont="1" applyFill="1" applyBorder="1" applyAlignment="1">
      <alignment vertical="center" wrapText="1"/>
    </xf>
    <xf numFmtId="49" fontId="26" fillId="0" borderId="0" xfId="6" applyNumberFormat="1" applyFont="1" applyFill="1" applyBorder="1" applyAlignment="1">
      <alignment horizontal="center" vertical="center" wrapText="1"/>
    </xf>
    <xf numFmtId="168" fontId="11" fillId="4" borderId="0" xfId="6" applyNumberFormat="1" applyFont="1" applyFill="1" applyBorder="1" applyAlignment="1">
      <alignment vertical="center" wrapText="1"/>
    </xf>
    <xf numFmtId="3" fontId="11" fillId="0" borderId="0" xfId="6" applyNumberFormat="1" applyFont="1" applyFill="1" applyBorder="1" applyAlignment="1">
      <alignment horizontal="center" vertical="center"/>
    </xf>
    <xf numFmtId="0" fontId="3" fillId="0" borderId="0" xfId="3" quotePrefix="1" applyFont="1" applyBorder="1" applyAlignment="1">
      <alignment vertical="top"/>
    </xf>
    <xf numFmtId="0" fontId="3" fillId="0" borderId="0" xfId="9" applyFont="1" applyBorder="1" applyAlignment="1">
      <alignment vertical="top"/>
    </xf>
    <xf numFmtId="0" fontId="11" fillId="4" borderId="0" xfId="9" applyFont="1" applyFill="1" applyBorder="1" applyAlignment="1">
      <alignment vertical="top"/>
    </xf>
    <xf numFmtId="0" fontId="11" fillId="0" borderId="0" xfId="9" applyFont="1" applyFill="1" applyBorder="1" applyAlignment="1">
      <alignment vertical="top"/>
    </xf>
    <xf numFmtId="10" fontId="3" fillId="0" borderId="0" xfId="2" applyNumberFormat="1" applyFont="1" applyBorder="1" applyAlignment="1">
      <alignment vertical="center"/>
    </xf>
    <xf numFmtId="0" fontId="3" fillId="0" borderId="0" xfId="3" applyFont="1" applyBorder="1" applyAlignment="1">
      <alignment vertical="center"/>
    </xf>
    <xf numFmtId="49" fontId="15" fillId="0" borderId="0" xfId="6" applyNumberFormat="1" applyFont="1" applyFill="1" applyBorder="1" applyAlignment="1">
      <alignment horizontal="center" vertical="center" wrapText="1"/>
    </xf>
    <xf numFmtId="0" fontId="3" fillId="0" borderId="0" xfId="9" applyFont="1" applyBorder="1" applyAlignment="1">
      <alignment vertical="center"/>
    </xf>
    <xf numFmtId="4" fontId="3" fillId="0" borderId="0" xfId="3" applyNumberFormat="1" applyFont="1" applyBorder="1" applyAlignment="1">
      <alignment vertical="center"/>
    </xf>
    <xf numFmtId="10" fontId="3" fillId="0" borderId="0" xfId="2" applyNumberFormat="1" applyFont="1" applyBorder="1" applyAlignment="1"/>
    <xf numFmtId="169" fontId="3" fillId="0" borderId="0" xfId="3" applyNumberFormat="1" applyFont="1" applyBorder="1" applyAlignment="1">
      <alignment vertical="top"/>
    </xf>
    <xf numFmtId="49" fontId="28" fillId="0" borderId="0" xfId="6" applyNumberFormat="1" applyFont="1" applyFill="1" applyBorder="1" applyAlignment="1">
      <alignment horizontal="center" vertical="center" wrapText="1"/>
    </xf>
    <xf numFmtId="168" fontId="28" fillId="4" borderId="0" xfId="6" applyNumberFormat="1" applyFont="1" applyFill="1" applyBorder="1" applyAlignment="1">
      <alignment vertical="center" wrapText="1"/>
    </xf>
    <xf numFmtId="3" fontId="28" fillId="0" borderId="0" xfId="6" applyNumberFormat="1" applyFont="1" applyFill="1" applyBorder="1" applyAlignment="1">
      <alignment horizontal="center" vertical="center"/>
    </xf>
    <xf numFmtId="3" fontId="3" fillId="0" borderId="0" xfId="9" applyNumberFormat="1" applyFont="1" applyBorder="1" applyAlignment="1">
      <alignment horizontal="center" vertical="center"/>
    </xf>
    <xf numFmtId="0" fontId="28" fillId="0" borderId="0" xfId="6" applyFont="1" applyFill="1" applyBorder="1" applyAlignment="1">
      <alignment horizontal="center" vertical="top"/>
    </xf>
    <xf numFmtId="1" fontId="29" fillId="4" borderId="0" xfId="6" applyNumberFormat="1" applyFont="1" applyFill="1" applyBorder="1" applyAlignment="1">
      <alignment vertical="top" wrapText="1"/>
    </xf>
    <xf numFmtId="49" fontId="30" fillId="0" borderId="0" xfId="6" applyNumberFormat="1" applyFont="1" applyFill="1" applyBorder="1" applyAlignment="1">
      <alignment horizontal="center" vertical="center" wrapText="1"/>
    </xf>
    <xf numFmtId="1" fontId="29" fillId="4" borderId="0" xfId="6" applyNumberFormat="1" applyFont="1" applyFill="1" applyBorder="1" applyAlignment="1">
      <alignment horizontal="left" vertical="center" wrapText="1"/>
    </xf>
    <xf numFmtId="3" fontId="28" fillId="0" borderId="0" xfId="8" applyNumberFormat="1" applyFont="1" applyFill="1" applyBorder="1" applyAlignment="1" applyProtection="1">
      <alignment horizontal="center" vertical="center"/>
    </xf>
    <xf numFmtId="1" fontId="29" fillId="4" borderId="0" xfId="6" applyNumberFormat="1" applyFont="1" applyFill="1" applyBorder="1" applyAlignment="1">
      <alignment horizontal="left" vertical="top" wrapText="1"/>
    </xf>
    <xf numFmtId="3" fontId="28" fillId="0" borderId="0" xfId="10" applyNumberFormat="1" applyFont="1" applyFill="1" applyBorder="1" applyAlignment="1">
      <alignment horizontal="center" vertical="center"/>
    </xf>
    <xf numFmtId="49" fontId="11" fillId="0" borderId="0" xfId="6" applyNumberFormat="1" applyFont="1" applyFill="1" applyBorder="1" applyAlignment="1">
      <alignment horizontal="center" vertical="center" wrapText="1"/>
    </xf>
    <xf numFmtId="3" fontId="3" fillId="0" borderId="0" xfId="3" applyNumberFormat="1" applyFont="1" applyBorder="1" applyAlignment="1">
      <alignment horizontal="center" vertical="center"/>
    </xf>
    <xf numFmtId="0" fontId="3" fillId="0" borderId="0" xfId="9" applyFont="1" applyBorder="1" applyAlignment="1">
      <alignment horizontal="right" vertical="top"/>
    </xf>
    <xf numFmtId="0" fontId="0" fillId="0" borderId="0" xfId="0" applyBorder="1" applyAlignment="1">
      <alignment horizontal="center" vertical="center"/>
    </xf>
    <xf numFmtId="4" fontId="31" fillId="0" borderId="0" xfId="3" applyNumberFormat="1" applyFont="1" applyBorder="1" applyAlignment="1">
      <alignment vertical="top"/>
    </xf>
    <xf numFmtId="0" fontId="3" fillId="4" borderId="0" xfId="3" applyFont="1" applyFill="1" applyBorder="1" applyAlignment="1">
      <alignment vertical="top"/>
    </xf>
    <xf numFmtId="4" fontId="3" fillId="5" borderId="0" xfId="3" applyNumberFormat="1" applyFont="1" applyFill="1" applyBorder="1" applyAlignment="1">
      <alignment vertical="top"/>
    </xf>
    <xf numFmtId="3" fontId="3" fillId="0" borderId="0" xfId="3" applyNumberFormat="1" applyFont="1" applyFill="1" applyBorder="1" applyAlignment="1">
      <alignment vertical="top"/>
    </xf>
    <xf numFmtId="4" fontId="33" fillId="0" borderId="0" xfId="3" applyNumberFormat="1" applyFont="1" applyBorder="1" applyAlignment="1">
      <alignment vertical="top"/>
    </xf>
    <xf numFmtId="0" fontId="3" fillId="0" borderId="0" xfId="9" applyFont="1" applyBorder="1"/>
    <xf numFmtId="0" fontId="3" fillId="4" borderId="0" xfId="9" applyFont="1" applyFill="1" applyBorder="1"/>
    <xf numFmtId="0" fontId="4" fillId="0" borderId="0" xfId="0" applyFont="1" applyBorder="1"/>
    <xf numFmtId="0" fontId="4" fillId="4" borderId="0" xfId="0" applyFont="1" applyFill="1" applyBorder="1"/>
    <xf numFmtId="0" fontId="15" fillId="0" borderId="0" xfId="3" applyFont="1" applyBorder="1"/>
    <xf numFmtId="0" fontId="15" fillId="4" borderId="0" xfId="3" applyFont="1" applyFill="1" applyBorder="1"/>
    <xf numFmtId="0" fontId="0" fillId="0" borderId="0" xfId="0" applyAlignment="1">
      <alignment wrapText="1"/>
    </xf>
    <xf numFmtId="0" fontId="24" fillId="0" borderId="0" xfId="7" applyFont="1" applyBorder="1" applyAlignment="1">
      <alignment wrapText="1"/>
    </xf>
    <xf numFmtId="0" fontId="1" fillId="0" borderId="0" xfId="0" applyFont="1" applyAlignment="1">
      <alignment wrapText="1"/>
    </xf>
    <xf numFmtId="165" fontId="11" fillId="0" borderId="2" xfId="1" applyNumberFormat="1" applyFont="1" applyFill="1" applyBorder="1" applyAlignment="1">
      <alignment vertical="center"/>
    </xf>
    <xf numFmtId="0" fontId="4" fillId="0" borderId="0" xfId="3" applyFont="1" applyAlignment="1">
      <alignment vertical="center" wrapText="1"/>
    </xf>
    <xf numFmtId="171" fontId="3" fillId="0" borderId="0" xfId="3" applyNumberFormat="1" applyFont="1"/>
    <xf numFmtId="2" fontId="3" fillId="0" borderId="2" xfId="3" applyNumberFormat="1" applyFont="1" applyFill="1" applyBorder="1" applyAlignment="1">
      <alignment horizontal="center" vertical="center"/>
    </xf>
    <xf numFmtId="0" fontId="24" fillId="0" borderId="0" xfId="7" applyFont="1" applyBorder="1" applyAlignment="1">
      <alignment wrapText="1"/>
    </xf>
    <xf numFmtId="0" fontId="1" fillId="0" borderId="0" xfId="0" applyFont="1" applyAlignment="1">
      <alignment wrapText="1"/>
    </xf>
    <xf numFmtId="0" fontId="3" fillId="0" borderId="2" xfId="3" applyFont="1" applyFill="1" applyBorder="1" applyAlignment="1">
      <alignment horizontal="left" vertical="top" wrapText="1"/>
    </xf>
    <xf numFmtId="0" fontId="24" fillId="0" borderId="0" xfId="7" applyFont="1" applyFill="1" applyBorder="1" applyAlignment="1">
      <alignment horizontal="left" vertical="center"/>
    </xf>
    <xf numFmtId="0" fontId="24" fillId="0" borderId="0" xfId="7" applyFont="1" applyFill="1" applyBorder="1" applyAlignment="1">
      <alignment vertical="center"/>
    </xf>
    <xf numFmtId="0" fontId="24" fillId="0" borderId="0" xfId="7" applyFont="1" applyFill="1" applyBorder="1" applyAlignment="1">
      <alignment vertical="center" wrapText="1"/>
    </xf>
    <xf numFmtId="0" fontId="11" fillId="0" borderId="0" xfId="9" applyFont="1" applyFill="1" applyAlignment="1">
      <alignment vertical="center"/>
    </xf>
    <xf numFmtId="0" fontId="4" fillId="0" borderId="0" xfId="3" applyFont="1" applyAlignment="1">
      <alignment horizontal="center"/>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8"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168" fontId="11" fillId="0" borderId="0" xfId="6" applyNumberFormat="1" applyFont="1" applyFill="1" applyBorder="1" applyAlignment="1">
      <alignment vertical="center" wrapText="1"/>
    </xf>
    <xf numFmtId="0" fontId="1" fillId="0" borderId="0" xfId="0" applyFont="1" applyBorder="1" applyAlignment="1">
      <alignment vertical="center" wrapText="1"/>
    </xf>
    <xf numFmtId="0" fontId="4" fillId="0" borderId="0" xfId="3" applyFont="1" applyAlignment="1">
      <alignment horizontal="center" vertical="center" wrapText="1"/>
    </xf>
    <xf numFmtId="168" fontId="17" fillId="0" borderId="0" xfId="6" applyNumberFormat="1" applyFont="1" applyFill="1" applyBorder="1" applyAlignment="1" applyProtection="1">
      <alignment horizontal="center" vertical="center" wrapText="1"/>
    </xf>
    <xf numFmtId="168" fontId="18" fillId="4" borderId="0" xfId="6" applyNumberFormat="1" applyFont="1" applyFill="1" applyBorder="1" applyAlignment="1" applyProtection="1">
      <alignment horizontal="center" vertical="center" wrapText="1"/>
    </xf>
    <xf numFmtId="0" fontId="18" fillId="0" borderId="0" xfId="6" applyFont="1" applyFill="1" applyBorder="1" applyAlignment="1">
      <alignment horizontal="center" vertical="center" wrapText="1"/>
    </xf>
    <xf numFmtId="0" fontId="21" fillId="0" borderId="0" xfId="7" applyFont="1" applyFill="1" applyBorder="1" applyAlignment="1">
      <alignment horizontal="center" vertical="center" wrapText="1"/>
    </xf>
    <xf numFmtId="0" fontId="3" fillId="0" borderId="6"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0" fillId="0" borderId="10" xfId="0" applyBorder="1" applyAlignment="1">
      <alignment vertical="center" wrapText="1"/>
    </xf>
    <xf numFmtId="0" fontId="0" fillId="0" borderId="7" xfId="0" applyBorder="1" applyAlignment="1">
      <alignment vertical="center" wrapText="1"/>
    </xf>
    <xf numFmtId="0" fontId="11" fillId="0" borderId="6" xfId="3" applyFont="1" applyFill="1" applyBorder="1" applyAlignment="1">
      <alignment horizontal="left" vertical="center" wrapText="1"/>
    </xf>
    <xf numFmtId="0" fontId="0" fillId="0" borderId="10" xfId="0" applyFill="1" applyBorder="1" applyAlignment="1">
      <alignment vertical="center" wrapText="1"/>
    </xf>
    <xf numFmtId="0" fontId="0" fillId="0" borderId="7" xfId="0" applyFill="1" applyBorder="1" applyAlignment="1">
      <alignment vertical="center" wrapText="1"/>
    </xf>
    <xf numFmtId="0" fontId="3" fillId="0" borderId="6"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0" xfId="9" applyFont="1" applyBorder="1" applyAlignment="1">
      <alignment vertical="center" wrapText="1"/>
    </xf>
    <xf numFmtId="0" fontId="0" fillId="0" borderId="0" xfId="0" applyBorder="1" applyAlignment="1">
      <alignment wrapText="1"/>
    </xf>
    <xf numFmtId="0" fontId="3" fillId="0" borderId="6" xfId="3" applyFont="1" applyFill="1" applyBorder="1" applyAlignment="1">
      <alignment horizontal="center" vertical="top" wrapText="1"/>
    </xf>
    <xf numFmtId="0" fontId="3" fillId="0" borderId="10" xfId="3" applyFont="1" applyFill="1" applyBorder="1" applyAlignment="1">
      <alignment horizontal="center" vertical="top" wrapText="1"/>
    </xf>
    <xf numFmtId="0" fontId="0" fillId="0" borderId="10" xfId="0" applyBorder="1" applyAlignment="1">
      <alignment vertical="top" wrapText="1"/>
    </xf>
    <xf numFmtId="0" fontId="0" fillId="0" borderId="7" xfId="0" applyBorder="1" applyAlignment="1">
      <alignment vertical="top" wrapText="1"/>
    </xf>
    <xf numFmtId="0" fontId="11" fillId="0" borderId="0" xfId="9" applyFont="1" applyAlignment="1">
      <alignment wrapText="1"/>
    </xf>
    <xf numFmtId="0" fontId="0" fillId="0" borderId="0" xfId="0" applyAlignment="1">
      <alignment wrapText="1"/>
    </xf>
    <xf numFmtId="0" fontId="24" fillId="0" borderId="0" xfId="0" applyFont="1" applyFill="1" applyBorder="1" applyAlignment="1">
      <alignment horizontal="left" vertical="center" wrapText="1"/>
    </xf>
    <xf numFmtId="0" fontId="24" fillId="0" borderId="0" xfId="7" applyFont="1" applyFill="1" applyBorder="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24" fillId="0" borderId="0" xfId="7" applyFont="1" applyBorder="1" applyAlignment="1">
      <alignment horizontal="left" vertical="center" wrapText="1"/>
    </xf>
    <xf numFmtId="0" fontId="24" fillId="0" borderId="0" xfId="7" applyFont="1" applyFill="1" applyBorder="1" applyAlignment="1">
      <alignment horizontal="left" vertical="center" wrapText="1"/>
    </xf>
    <xf numFmtId="10" fontId="42" fillId="0" borderId="2" xfId="0" applyNumberFormat="1" applyFont="1" applyFill="1" applyBorder="1" applyAlignment="1">
      <alignment horizontal="center" vertical="center" wrapText="1"/>
    </xf>
  </cellXfs>
  <cellStyles count="22">
    <cellStyle name="Гиперссылка" xfId="4" builtinId="8"/>
    <cellStyle name="Гиперссылка 2" xfId="11"/>
    <cellStyle name="Обычный" xfId="0" builtinId="0"/>
    <cellStyle name="Обычный 10 4" xfId="3"/>
    <cellStyle name="Обычный 10 4 2" xfId="9"/>
    <cellStyle name="Обычный 183" xfId="16"/>
    <cellStyle name="Обычный 19" xfId="7"/>
    <cellStyle name="Обычный 19 4" xfId="13"/>
    <cellStyle name="Обычный 190" xfId="19"/>
    <cellStyle name="Обычный 190 2 2" xfId="6"/>
    <cellStyle name="Обычный_стр.1_5" xfId="5"/>
    <cellStyle name="Примечание 84" xfId="20"/>
    <cellStyle name="Примечание 84 2 2" xfId="8"/>
    <cellStyle name="Процентный" xfId="2" builtinId="5"/>
    <cellStyle name="Процентный 10" xfId="15"/>
    <cellStyle name="Процентный 10 13" xfId="17"/>
    <cellStyle name="Стиль 1 2" xfId="14"/>
    <cellStyle name="Финансовый" xfId="1" builtinId="3"/>
    <cellStyle name="Финансовый 10" xfId="12"/>
    <cellStyle name="Финансовый 2" xfId="18"/>
    <cellStyle name="Финансовый 21" xfId="21"/>
    <cellStyle name="Финансовый 21 2 2" xfId="10"/>
  </cellStyles>
  <dxfs count="40">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s>
    <sheetDataSet>
      <sheetData sheetId="0"/>
      <sheetData sheetId="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90" zoomScaleNormal="100" zoomScaleSheetLayoutView="90" workbookViewId="0">
      <selection activeCell="G9" sqref="G9"/>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8.75" x14ac:dyDescent="0.3">
      <c r="A1" s="173" t="s">
        <v>155</v>
      </c>
      <c r="B1" s="173"/>
      <c r="C1" s="2"/>
      <c r="D1" s="2"/>
    </row>
    <row r="2" spans="1:4" ht="18.75" x14ac:dyDescent="0.3">
      <c r="A2" s="173" t="s">
        <v>156</v>
      </c>
      <c r="B2" s="173"/>
      <c r="C2" s="2"/>
      <c r="D2" s="2"/>
    </row>
    <row r="3" spans="1:4" ht="18.75" x14ac:dyDescent="0.3">
      <c r="A3" s="173" t="s">
        <v>157</v>
      </c>
      <c r="B3" s="173"/>
    </row>
    <row r="5" spans="1:4" ht="18.75" x14ac:dyDescent="0.2">
      <c r="A5" s="174" t="s">
        <v>0</v>
      </c>
      <c r="B5" s="174"/>
      <c r="C5" s="3"/>
      <c r="D5" s="3"/>
    </row>
    <row r="6" spans="1:4" ht="18.75" x14ac:dyDescent="0.2">
      <c r="A6" s="4"/>
      <c r="B6" s="4"/>
      <c r="C6" s="3"/>
      <c r="D6" s="3"/>
    </row>
    <row r="7" spans="1:4" ht="18.75" x14ac:dyDescent="0.2">
      <c r="A7" s="4"/>
      <c r="B7" s="4"/>
      <c r="C7" s="3"/>
      <c r="D7" s="3"/>
    </row>
    <row r="8" spans="1:4" ht="37.5" x14ac:dyDescent="0.2">
      <c r="A8" s="5" t="s">
        <v>1</v>
      </c>
      <c r="B8" s="6" t="s">
        <v>2</v>
      </c>
    </row>
    <row r="9" spans="1:4" ht="18.75" x14ac:dyDescent="0.2">
      <c r="A9" s="5"/>
      <c r="B9" s="7"/>
    </row>
    <row r="10" spans="1:4" ht="18.75" x14ac:dyDescent="0.2">
      <c r="A10" s="5" t="s">
        <v>3</v>
      </c>
      <c r="B10" s="8" t="s">
        <v>4</v>
      </c>
    </row>
    <row r="11" spans="1:4" ht="18.75" x14ac:dyDescent="0.2">
      <c r="A11" s="5"/>
      <c r="B11" s="7"/>
    </row>
    <row r="12" spans="1:4" ht="18.75" x14ac:dyDescent="0.2">
      <c r="A12" s="5" t="s">
        <v>5</v>
      </c>
      <c r="B12" s="8" t="s">
        <v>6</v>
      </c>
    </row>
    <row r="13" spans="1:4" ht="18.75" x14ac:dyDescent="0.2">
      <c r="A13" s="5"/>
      <c r="B13" s="8"/>
    </row>
    <row r="14" spans="1:4" ht="18.75" x14ac:dyDescent="0.2">
      <c r="A14" s="5" t="s">
        <v>7</v>
      </c>
      <c r="B14" s="8" t="s">
        <v>6</v>
      </c>
    </row>
    <row r="15" spans="1:4" ht="18.75" x14ac:dyDescent="0.2">
      <c r="A15" s="5"/>
      <c r="B15" s="9"/>
    </row>
    <row r="16" spans="1:4" ht="18.75" x14ac:dyDescent="0.2">
      <c r="A16" s="5" t="s">
        <v>8</v>
      </c>
      <c r="B16" s="9">
        <v>6164266561</v>
      </c>
    </row>
    <row r="17" spans="1:2" ht="18.75" x14ac:dyDescent="0.2">
      <c r="A17" s="5"/>
      <c r="B17" s="9"/>
    </row>
    <row r="18" spans="1:2" ht="18.75" x14ac:dyDescent="0.2">
      <c r="A18" s="5" t="s">
        <v>9</v>
      </c>
      <c r="B18" s="9">
        <v>997650001</v>
      </c>
    </row>
    <row r="19" spans="1:2" ht="33" customHeight="1" x14ac:dyDescent="0.3">
      <c r="A19" s="10" t="s">
        <v>10</v>
      </c>
      <c r="B19" s="11" t="s">
        <v>11</v>
      </c>
    </row>
    <row r="20" spans="1:2" ht="18.75" x14ac:dyDescent="0.2">
      <c r="A20" s="5"/>
    </row>
    <row r="21" spans="1:2" ht="18.75" x14ac:dyDescent="0.2">
      <c r="A21" s="5" t="s">
        <v>12</v>
      </c>
      <c r="B21" s="12" t="s">
        <v>13</v>
      </c>
    </row>
    <row r="22" spans="1:2" ht="18.75" x14ac:dyDescent="0.2">
      <c r="A22" s="5"/>
    </row>
    <row r="23" spans="1:2" ht="18.75" x14ac:dyDescent="0.2">
      <c r="A23" s="5" t="s">
        <v>14</v>
      </c>
      <c r="B23" s="8" t="s">
        <v>15</v>
      </c>
    </row>
    <row r="24" spans="1:2" ht="18.75" x14ac:dyDescent="0.2">
      <c r="A24" s="5"/>
      <c r="B24" s="8"/>
    </row>
    <row r="25" spans="1:2" ht="18.75" x14ac:dyDescent="0.2">
      <c r="A25" s="5" t="s">
        <v>16</v>
      </c>
      <c r="B25" s="8" t="s">
        <v>17</v>
      </c>
    </row>
    <row r="26" spans="1:2" ht="15.75" x14ac:dyDescent="0.2">
      <c r="A26" s="13"/>
    </row>
  </sheetData>
  <mergeCells count="4">
    <mergeCell ref="A2:B2"/>
    <mergeCell ref="A3:B3"/>
    <mergeCell ref="A5:B5"/>
    <mergeCell ref="A1:B1"/>
  </mergeCells>
  <hyperlinks>
    <hyperlink ref="B21"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80" zoomScaleNormal="100" zoomScaleSheetLayoutView="80" workbookViewId="0">
      <selection activeCell="H12" sqref="H12:I14"/>
    </sheetView>
  </sheetViews>
  <sheetFormatPr defaultColWidth="9.140625" defaultRowHeight="15.75" x14ac:dyDescent="0.25"/>
  <cols>
    <col min="1" max="1" width="7.5703125" style="14" customWidth="1"/>
    <col min="2" max="2" width="45" style="14" customWidth="1"/>
    <col min="3" max="3" width="17" style="14" customWidth="1"/>
    <col min="4" max="5" width="17.140625" style="14" customWidth="1"/>
    <col min="6" max="9" width="19.28515625" style="14" customWidth="1"/>
    <col min="10" max="10" width="17.42578125" style="14" bestFit="1" customWidth="1"/>
    <col min="11" max="11" width="9.140625" style="14"/>
    <col min="12" max="12" width="18.42578125" style="14" customWidth="1"/>
    <col min="13" max="16384" width="9.140625" style="14"/>
  </cols>
  <sheetData>
    <row r="1" spans="1:10" ht="63" customHeight="1" x14ac:dyDescent="0.25">
      <c r="F1" s="177"/>
      <c r="G1" s="178"/>
      <c r="H1" s="178"/>
      <c r="I1" s="178"/>
    </row>
    <row r="2" spans="1:10" ht="39" customHeight="1" x14ac:dyDescent="0.3">
      <c r="A2" s="179" t="s">
        <v>18</v>
      </c>
      <c r="B2" s="179"/>
      <c r="C2" s="179"/>
      <c r="D2" s="179"/>
      <c r="E2" s="179"/>
      <c r="F2" s="179"/>
      <c r="G2" s="179"/>
      <c r="H2" s="179"/>
      <c r="I2" s="179"/>
    </row>
    <row r="4" spans="1:10" s="15" customFormat="1" ht="60.75" customHeight="1" x14ac:dyDescent="0.25">
      <c r="A4" s="180" t="s">
        <v>19</v>
      </c>
      <c r="B4" s="180" t="s">
        <v>20</v>
      </c>
      <c r="C4" s="180" t="s">
        <v>21</v>
      </c>
      <c r="D4" s="180" t="s">
        <v>22</v>
      </c>
      <c r="E4" s="180"/>
      <c r="F4" s="180" t="s">
        <v>23</v>
      </c>
      <c r="G4" s="180"/>
      <c r="H4" s="180" t="s">
        <v>24</v>
      </c>
      <c r="I4" s="180"/>
    </row>
    <row r="5" spans="1:10" s="17" customFormat="1" ht="30" customHeight="1" x14ac:dyDescent="0.25">
      <c r="A5" s="180"/>
      <c r="B5" s="180"/>
      <c r="C5" s="180"/>
      <c r="D5" s="16" t="s">
        <v>25</v>
      </c>
      <c r="E5" s="16" t="s">
        <v>26</v>
      </c>
      <c r="F5" s="16" t="s">
        <v>25</v>
      </c>
      <c r="G5" s="16" t="s">
        <v>26</v>
      </c>
      <c r="H5" s="16" t="s">
        <v>25</v>
      </c>
      <c r="I5" s="16" t="s">
        <v>26</v>
      </c>
    </row>
    <row r="6" spans="1:10" s="17" customFormat="1" ht="28.5" customHeight="1" x14ac:dyDescent="0.25">
      <c r="A6" s="18" t="s">
        <v>27</v>
      </c>
      <c r="B6" s="19" t="s">
        <v>28</v>
      </c>
      <c r="C6" s="18"/>
      <c r="D6" s="20"/>
      <c r="E6" s="20"/>
      <c r="F6" s="20"/>
      <c r="G6" s="20"/>
      <c r="H6" s="20"/>
      <c r="I6" s="20"/>
    </row>
    <row r="7" spans="1:10" s="17" customFormat="1" ht="39" hidden="1" customHeight="1" x14ac:dyDescent="0.25">
      <c r="A7" s="21" t="s">
        <v>29</v>
      </c>
      <c r="B7" s="22" t="s">
        <v>30</v>
      </c>
      <c r="C7" s="21"/>
      <c r="D7" s="20"/>
      <c r="E7" s="20"/>
      <c r="F7" s="20"/>
      <c r="G7" s="20"/>
      <c r="H7" s="20"/>
      <c r="I7" s="20"/>
    </row>
    <row r="8" spans="1:10" s="17" customFormat="1" ht="173.25" hidden="1" customHeight="1" x14ac:dyDescent="0.25">
      <c r="A8" s="21"/>
      <c r="B8" s="22" t="s">
        <v>31</v>
      </c>
      <c r="C8" s="21" t="s">
        <v>32</v>
      </c>
      <c r="D8" s="20"/>
      <c r="E8" s="20"/>
      <c r="F8" s="20"/>
      <c r="G8" s="20"/>
      <c r="H8" s="20"/>
      <c r="I8" s="20"/>
    </row>
    <row r="9" spans="1:10" s="17" customFormat="1" ht="169.5" hidden="1" customHeight="1" x14ac:dyDescent="0.25">
      <c r="A9" s="21"/>
      <c r="B9" s="22" t="s">
        <v>33</v>
      </c>
      <c r="C9" s="21" t="s">
        <v>34</v>
      </c>
      <c r="D9" s="20"/>
      <c r="E9" s="20"/>
      <c r="F9" s="20"/>
      <c r="G9" s="20"/>
      <c r="H9" s="20"/>
      <c r="I9" s="20"/>
    </row>
    <row r="10" spans="1:10" s="17" customFormat="1" ht="33" customHeight="1" x14ac:dyDescent="0.25">
      <c r="A10" s="175" t="s">
        <v>35</v>
      </c>
      <c r="B10" s="22" t="s">
        <v>36</v>
      </c>
      <c r="C10" s="21"/>
      <c r="D10" s="20"/>
      <c r="E10" s="20"/>
      <c r="F10" s="20"/>
      <c r="G10" s="20"/>
      <c r="H10" s="20"/>
      <c r="I10" s="20"/>
    </row>
    <row r="11" spans="1:10" s="17" customFormat="1" ht="26.1" customHeight="1" x14ac:dyDescent="0.25">
      <c r="A11" s="175"/>
      <c r="B11" s="22" t="s">
        <v>37</v>
      </c>
      <c r="C11" s="21"/>
      <c r="D11" s="20"/>
      <c r="E11" s="20"/>
      <c r="F11" s="20"/>
      <c r="G11" s="20"/>
      <c r="H11" s="20"/>
      <c r="I11" s="20"/>
    </row>
    <row r="12" spans="1:10" s="17" customFormat="1" ht="26.1" customHeight="1" x14ac:dyDescent="0.25">
      <c r="A12" s="175"/>
      <c r="B12" s="22" t="s">
        <v>38</v>
      </c>
      <c r="C12" s="21" t="s">
        <v>32</v>
      </c>
      <c r="D12" s="162">
        <v>674543.41466206673</v>
      </c>
      <c r="E12" s="162">
        <v>671908.80652294785</v>
      </c>
      <c r="F12" s="23">
        <v>907181.84856814239</v>
      </c>
      <c r="G12" s="23">
        <v>966371.06495927076</v>
      </c>
      <c r="H12" s="24">
        <v>966371.06495927076</v>
      </c>
      <c r="I12" s="24">
        <v>3075422.5731312218</v>
      </c>
      <c r="J12" s="25"/>
    </row>
    <row r="13" spans="1:10" s="17" customFormat="1" ht="30" customHeight="1" x14ac:dyDescent="0.25">
      <c r="A13" s="175"/>
      <c r="B13" s="22" t="s">
        <v>39</v>
      </c>
      <c r="C13" s="21" t="s">
        <v>34</v>
      </c>
      <c r="D13" s="162">
        <v>805.22845021809962</v>
      </c>
      <c r="E13" s="162">
        <v>802.34280558390276</v>
      </c>
      <c r="F13" s="23">
        <v>470.66636507445475</v>
      </c>
      <c r="G13" s="23">
        <v>508.30393314641185</v>
      </c>
      <c r="H13" s="24">
        <v>508.30393314641185</v>
      </c>
      <c r="I13" s="24">
        <v>567.26718939139573</v>
      </c>
      <c r="J13" s="25"/>
    </row>
    <row r="14" spans="1:10" s="17" customFormat="1" ht="26.1" customHeight="1" x14ac:dyDescent="0.25">
      <c r="A14" s="176"/>
      <c r="B14" s="26" t="s">
        <v>40</v>
      </c>
      <c r="C14" s="27" t="s">
        <v>34</v>
      </c>
      <c r="D14" s="162">
        <v>1935.1666236579902</v>
      </c>
      <c r="E14" s="162">
        <v>1919.0106996297359</v>
      </c>
      <c r="F14" s="23">
        <v>1912.9770730548598</v>
      </c>
      <c r="G14" s="23">
        <v>2038.2195199245855</v>
      </c>
      <c r="H14" s="24">
        <v>1954.745595742997</v>
      </c>
      <c r="I14" s="24">
        <v>5170.4879408886245</v>
      </c>
      <c r="J14" s="25"/>
    </row>
    <row r="15" spans="1:10" s="17" customFormat="1" ht="40.5" hidden="1" customHeight="1" x14ac:dyDescent="0.25">
      <c r="A15" s="28" t="s">
        <v>41</v>
      </c>
      <c r="B15" s="22" t="s">
        <v>42</v>
      </c>
      <c r="C15" s="28" t="s">
        <v>34</v>
      </c>
      <c r="D15" s="29"/>
      <c r="E15" s="29"/>
      <c r="F15" s="29"/>
      <c r="G15" s="29"/>
      <c r="H15" s="29"/>
      <c r="I15" s="30">
        <v>0</v>
      </c>
      <c r="J15" s="25" t="e">
        <f t="shared" ref="J15:J41" si="0">I15/H15-1</f>
        <v>#DIV/0!</v>
      </c>
    </row>
    <row r="16" spans="1:10" s="17" customFormat="1" ht="26.1" hidden="1" customHeight="1" x14ac:dyDescent="0.25">
      <c r="A16" s="28" t="s">
        <v>43</v>
      </c>
      <c r="B16" s="22" t="s">
        <v>44</v>
      </c>
      <c r="C16" s="28"/>
      <c r="D16" s="29"/>
      <c r="E16" s="29"/>
      <c r="F16" s="29"/>
      <c r="G16" s="29"/>
      <c r="H16" s="29"/>
      <c r="I16" s="30">
        <v>16033058.003799463</v>
      </c>
      <c r="J16" s="25" t="e">
        <f t="shared" si="0"/>
        <v>#DIV/0!</v>
      </c>
    </row>
    <row r="17" spans="1:10" s="17" customFormat="1" ht="54" hidden="1" customHeight="1" x14ac:dyDescent="0.25">
      <c r="A17" s="28" t="s">
        <v>45</v>
      </c>
      <c r="B17" s="22" t="s">
        <v>46</v>
      </c>
      <c r="C17" s="28" t="s">
        <v>34</v>
      </c>
      <c r="D17" s="29"/>
      <c r="E17" s="29"/>
      <c r="F17" s="29"/>
      <c r="G17" s="29"/>
      <c r="H17" s="29"/>
      <c r="I17" s="30">
        <v>3244537.3203218472</v>
      </c>
      <c r="J17" s="25" t="e">
        <f t="shared" si="0"/>
        <v>#DIV/0!</v>
      </c>
    </row>
    <row r="18" spans="1:10" s="17" customFormat="1" ht="66.75" hidden="1" customHeight="1" x14ac:dyDescent="0.25">
      <c r="A18" s="28" t="s">
        <v>47</v>
      </c>
      <c r="B18" s="22" t="s">
        <v>48</v>
      </c>
      <c r="C18" s="28" t="s">
        <v>34</v>
      </c>
      <c r="D18" s="29"/>
      <c r="E18" s="29"/>
      <c r="F18" s="29"/>
      <c r="G18" s="29"/>
      <c r="H18" s="29"/>
      <c r="I18" s="30">
        <v>12788520.683477616</v>
      </c>
      <c r="J18" s="25" t="e">
        <f t="shared" si="0"/>
        <v>#DIV/0!</v>
      </c>
    </row>
    <row r="19" spans="1:10" s="17" customFormat="1" ht="27" hidden="1" customHeight="1" x14ac:dyDescent="0.25">
      <c r="A19" s="28" t="s">
        <v>49</v>
      </c>
      <c r="B19" s="22" t="s">
        <v>50</v>
      </c>
      <c r="C19" s="28" t="s">
        <v>51</v>
      </c>
      <c r="D19" s="29"/>
      <c r="E19" s="29"/>
      <c r="F19" s="29"/>
      <c r="G19" s="29"/>
      <c r="H19" s="29"/>
      <c r="I19" s="30">
        <v>6564.8457617803406</v>
      </c>
      <c r="J19" s="25" t="e">
        <f t="shared" si="0"/>
        <v>#DIV/0!</v>
      </c>
    </row>
    <row r="20" spans="1:10" s="17" customFormat="1" ht="27" hidden="1" customHeight="1" x14ac:dyDescent="0.25">
      <c r="A20" s="28"/>
      <c r="B20" s="22" t="s">
        <v>52</v>
      </c>
      <c r="C20" s="28" t="s">
        <v>51</v>
      </c>
      <c r="D20" s="29"/>
      <c r="E20" s="29"/>
      <c r="F20" s="29"/>
      <c r="G20" s="29"/>
      <c r="H20" s="29"/>
      <c r="I20" s="30">
        <v>1769.0312528326647</v>
      </c>
      <c r="J20" s="25" t="e">
        <f t="shared" si="0"/>
        <v>#DIV/0!</v>
      </c>
    </row>
    <row r="21" spans="1:10" s="17" customFormat="1" ht="27" hidden="1" customHeight="1" x14ac:dyDescent="0.25">
      <c r="A21" s="28"/>
      <c r="B21" s="22" t="s">
        <v>53</v>
      </c>
      <c r="C21" s="28" t="s">
        <v>51</v>
      </c>
      <c r="D21" s="29"/>
      <c r="E21" s="29"/>
      <c r="F21" s="29"/>
      <c r="G21" s="29"/>
      <c r="H21" s="29"/>
      <c r="I21" s="30">
        <v>0</v>
      </c>
      <c r="J21" s="25" t="e">
        <f t="shared" si="0"/>
        <v>#DIV/0!</v>
      </c>
    </row>
    <row r="22" spans="1:10" s="17" customFormat="1" ht="27" hidden="1" customHeight="1" x14ac:dyDescent="0.25">
      <c r="A22" s="28"/>
      <c r="B22" s="22" t="s">
        <v>54</v>
      </c>
      <c r="C22" s="28" t="s">
        <v>51</v>
      </c>
      <c r="D22" s="29"/>
      <c r="E22" s="29"/>
      <c r="F22" s="29"/>
      <c r="G22" s="29"/>
      <c r="H22" s="29"/>
      <c r="I22" s="30">
        <v>0</v>
      </c>
      <c r="J22" s="25" t="e">
        <f t="shared" si="0"/>
        <v>#DIV/0!</v>
      </c>
    </row>
    <row r="23" spans="1:10" s="17" customFormat="1" ht="27" hidden="1" customHeight="1" x14ac:dyDescent="0.25">
      <c r="A23" s="28"/>
      <c r="B23" s="22" t="s">
        <v>55</v>
      </c>
      <c r="C23" s="28" t="s">
        <v>51</v>
      </c>
      <c r="D23" s="29"/>
      <c r="E23" s="29"/>
      <c r="F23" s="29"/>
      <c r="G23" s="29"/>
      <c r="H23" s="29"/>
      <c r="I23" s="30">
        <v>0.50638018326004375</v>
      </c>
      <c r="J23" s="25" t="e">
        <f t="shared" si="0"/>
        <v>#DIV/0!</v>
      </c>
    </row>
    <row r="24" spans="1:10" s="17" customFormat="1" ht="27" hidden="1" customHeight="1" x14ac:dyDescent="0.25">
      <c r="A24" s="28" t="s">
        <v>56</v>
      </c>
      <c r="B24" s="22" t="s">
        <v>57</v>
      </c>
      <c r="C24" s="28" t="s">
        <v>51</v>
      </c>
      <c r="D24" s="29"/>
      <c r="E24" s="29"/>
      <c r="F24" s="29"/>
      <c r="G24" s="29"/>
      <c r="H24" s="29"/>
      <c r="I24" s="30">
        <v>3.7109834839087035</v>
      </c>
      <c r="J24" s="25" t="e">
        <f t="shared" si="0"/>
        <v>#DIV/0!</v>
      </c>
    </row>
    <row r="25" spans="1:10" s="17" customFormat="1" ht="27" hidden="1" customHeight="1" x14ac:dyDescent="0.25">
      <c r="A25" s="28" t="s">
        <v>58</v>
      </c>
      <c r="B25" s="22" t="s">
        <v>59</v>
      </c>
      <c r="C25" s="28" t="s">
        <v>60</v>
      </c>
      <c r="D25" s="29"/>
      <c r="E25" s="29"/>
      <c r="F25" s="29"/>
      <c r="G25" s="29"/>
      <c r="H25" s="29"/>
      <c r="I25" s="30">
        <v>0</v>
      </c>
      <c r="J25" s="25" t="e">
        <f t="shared" si="0"/>
        <v>#DIV/0!</v>
      </c>
    </row>
    <row r="26" spans="1:10" s="17" customFormat="1" ht="27" hidden="1" customHeight="1" x14ac:dyDescent="0.25">
      <c r="A26" s="28"/>
      <c r="B26" s="22" t="s">
        <v>61</v>
      </c>
      <c r="C26" s="28" t="s">
        <v>60</v>
      </c>
      <c r="D26" s="29"/>
      <c r="E26" s="29"/>
      <c r="F26" s="29"/>
      <c r="G26" s="29"/>
      <c r="H26" s="29"/>
      <c r="I26" s="30">
        <v>244.2259663911953</v>
      </c>
      <c r="J26" s="25" t="e">
        <f t="shared" si="0"/>
        <v>#DIV/0!</v>
      </c>
    </row>
    <row r="27" spans="1:10" s="17" customFormat="1" ht="27" hidden="1" customHeight="1" x14ac:dyDescent="0.25">
      <c r="A27" s="28" t="s">
        <v>62</v>
      </c>
      <c r="B27" s="22" t="s">
        <v>63</v>
      </c>
      <c r="C27" s="28" t="s">
        <v>32</v>
      </c>
      <c r="D27" s="29"/>
      <c r="E27" s="29"/>
      <c r="F27" s="29"/>
      <c r="G27" s="29"/>
      <c r="H27" s="29"/>
      <c r="I27" s="30">
        <v>0</v>
      </c>
      <c r="J27" s="25" t="e">
        <f t="shared" si="0"/>
        <v>#DIV/0!</v>
      </c>
    </row>
    <row r="28" spans="1:10" s="17" customFormat="1" ht="40.5" hidden="1" customHeight="1" x14ac:dyDescent="0.25">
      <c r="A28" s="28" t="s">
        <v>64</v>
      </c>
      <c r="B28" s="22" t="s">
        <v>65</v>
      </c>
      <c r="C28" s="28" t="s">
        <v>66</v>
      </c>
      <c r="D28" s="29"/>
      <c r="E28" s="29"/>
      <c r="F28" s="29"/>
      <c r="G28" s="29"/>
      <c r="H28" s="29"/>
      <c r="I28" s="30">
        <v>0</v>
      </c>
      <c r="J28" s="25" t="e">
        <f t="shared" si="0"/>
        <v>#DIV/0!</v>
      </c>
    </row>
    <row r="29" spans="1:10" s="17" customFormat="1" ht="27" hidden="1" customHeight="1" x14ac:dyDescent="0.25">
      <c r="A29" s="28" t="s">
        <v>67</v>
      </c>
      <c r="B29" s="22" t="s">
        <v>68</v>
      </c>
      <c r="C29" s="28" t="s">
        <v>66</v>
      </c>
      <c r="D29" s="29"/>
      <c r="E29" s="29"/>
      <c r="F29" s="29"/>
      <c r="G29" s="29"/>
      <c r="H29" s="29"/>
      <c r="I29" s="30">
        <v>0</v>
      </c>
      <c r="J29" s="25" t="e">
        <f t="shared" si="0"/>
        <v>#DIV/0!</v>
      </c>
    </row>
    <row r="30" spans="1:10" s="17" customFormat="1" ht="27" hidden="1" customHeight="1" x14ac:dyDescent="0.25">
      <c r="A30" s="28" t="s">
        <v>69</v>
      </c>
      <c r="B30" s="22" t="s">
        <v>70</v>
      </c>
      <c r="C30" s="28" t="s">
        <v>66</v>
      </c>
      <c r="D30" s="29"/>
      <c r="E30" s="29"/>
      <c r="F30" s="29"/>
      <c r="G30" s="29"/>
      <c r="H30" s="29"/>
      <c r="I30" s="30">
        <v>0</v>
      </c>
      <c r="J30" s="25" t="e">
        <f t="shared" si="0"/>
        <v>#DIV/0!</v>
      </c>
    </row>
    <row r="31" spans="1:10" s="17" customFormat="1" ht="27" hidden="1" customHeight="1" x14ac:dyDescent="0.25">
      <c r="A31" s="28"/>
      <c r="B31" s="22" t="s">
        <v>71</v>
      </c>
      <c r="C31" s="28" t="s">
        <v>66</v>
      </c>
      <c r="D31" s="29"/>
      <c r="E31" s="29"/>
      <c r="F31" s="29"/>
      <c r="G31" s="29"/>
      <c r="H31" s="29"/>
      <c r="I31" s="30">
        <v>0</v>
      </c>
      <c r="J31" s="25" t="e">
        <f t="shared" si="0"/>
        <v>#DIV/0!</v>
      </c>
    </row>
    <row r="32" spans="1:10" s="17" customFormat="1" ht="27" hidden="1" customHeight="1" x14ac:dyDescent="0.25">
      <c r="A32" s="28"/>
      <c r="B32" s="22" t="s">
        <v>72</v>
      </c>
      <c r="C32" s="28" t="s">
        <v>66</v>
      </c>
      <c r="D32" s="29"/>
      <c r="E32" s="29"/>
      <c r="F32" s="29"/>
      <c r="G32" s="29"/>
      <c r="H32" s="29"/>
      <c r="I32" s="30">
        <v>0</v>
      </c>
      <c r="J32" s="25" t="e">
        <f t="shared" si="0"/>
        <v>#DIV/0!</v>
      </c>
    </row>
    <row r="33" spans="1:10" s="17" customFormat="1" ht="27" hidden="1" customHeight="1" x14ac:dyDescent="0.25">
      <c r="A33" s="28"/>
      <c r="B33" s="22" t="s">
        <v>73</v>
      </c>
      <c r="C33" s="28" t="s">
        <v>66</v>
      </c>
      <c r="D33" s="29"/>
      <c r="E33" s="29"/>
      <c r="F33" s="29"/>
      <c r="G33" s="29"/>
      <c r="H33" s="29"/>
      <c r="I33" s="30">
        <v>0</v>
      </c>
      <c r="J33" s="25" t="e">
        <f t="shared" si="0"/>
        <v>#DIV/0!</v>
      </c>
    </row>
    <row r="34" spans="1:10" s="17" customFormat="1" ht="27" hidden="1" customHeight="1" x14ac:dyDescent="0.25">
      <c r="A34" s="28"/>
      <c r="B34" s="22" t="s">
        <v>74</v>
      </c>
      <c r="C34" s="28" t="s">
        <v>66</v>
      </c>
      <c r="D34" s="29"/>
      <c r="E34" s="29"/>
      <c r="F34" s="29"/>
      <c r="G34" s="29"/>
      <c r="H34" s="29"/>
      <c r="I34" s="30">
        <v>0</v>
      </c>
      <c r="J34" s="25" t="e">
        <f t="shared" si="0"/>
        <v>#DIV/0!</v>
      </c>
    </row>
    <row r="35" spans="1:10" s="17" customFormat="1" ht="27" hidden="1" customHeight="1" x14ac:dyDescent="0.25">
      <c r="A35" s="28" t="s">
        <v>75</v>
      </c>
      <c r="B35" s="22" t="s">
        <v>76</v>
      </c>
      <c r="C35" s="28" t="s">
        <v>66</v>
      </c>
      <c r="D35" s="29"/>
      <c r="E35" s="29"/>
      <c r="F35" s="29"/>
      <c r="G35" s="29"/>
      <c r="H35" s="29"/>
      <c r="I35" s="30">
        <v>0</v>
      </c>
      <c r="J35" s="25" t="e">
        <f t="shared" si="0"/>
        <v>#DIV/0!</v>
      </c>
    </row>
    <row r="36" spans="1:10" s="17" customFormat="1" ht="27" hidden="1" customHeight="1" x14ac:dyDescent="0.25">
      <c r="A36" s="28" t="s">
        <v>77</v>
      </c>
      <c r="B36" s="22" t="s">
        <v>78</v>
      </c>
      <c r="C36" s="28"/>
      <c r="D36" s="29"/>
      <c r="E36" s="29"/>
      <c r="F36" s="29"/>
      <c r="G36" s="29"/>
      <c r="H36" s="29"/>
      <c r="I36" s="30">
        <v>0</v>
      </c>
      <c r="J36" s="25" t="e">
        <f t="shared" si="0"/>
        <v>#DIV/0!</v>
      </c>
    </row>
    <row r="37" spans="1:10" s="17" customFormat="1" ht="27" hidden="1" customHeight="1" x14ac:dyDescent="0.25">
      <c r="A37" s="28" t="s">
        <v>79</v>
      </c>
      <c r="B37" s="22" t="s">
        <v>80</v>
      </c>
      <c r="C37" s="28" t="s">
        <v>81</v>
      </c>
      <c r="D37" s="29"/>
      <c r="E37" s="29"/>
      <c r="F37" s="29"/>
      <c r="G37" s="29"/>
      <c r="H37" s="29"/>
      <c r="I37" s="30">
        <v>0</v>
      </c>
      <c r="J37" s="25" t="e">
        <f t="shared" si="0"/>
        <v>#DIV/0!</v>
      </c>
    </row>
    <row r="38" spans="1:10" s="17" customFormat="1" ht="27" hidden="1" customHeight="1" x14ac:dyDescent="0.25">
      <c r="A38" s="28" t="s">
        <v>82</v>
      </c>
      <c r="B38" s="22" t="s">
        <v>83</v>
      </c>
      <c r="C38" s="28" t="s">
        <v>66</v>
      </c>
      <c r="D38" s="29"/>
      <c r="E38" s="29"/>
      <c r="F38" s="29"/>
      <c r="G38" s="29"/>
      <c r="H38" s="29"/>
      <c r="I38" s="30">
        <v>0</v>
      </c>
      <c r="J38" s="25" t="e">
        <f t="shared" si="0"/>
        <v>#DIV/0!</v>
      </c>
    </row>
    <row r="39" spans="1:10" s="17" customFormat="1" ht="27" hidden="1" customHeight="1" x14ac:dyDescent="0.25">
      <c r="A39" s="28" t="s">
        <v>84</v>
      </c>
      <c r="B39" s="22" t="s">
        <v>85</v>
      </c>
      <c r="C39" s="28" t="s">
        <v>86</v>
      </c>
      <c r="D39" s="29"/>
      <c r="E39" s="29"/>
      <c r="F39" s="29"/>
      <c r="G39" s="29"/>
      <c r="H39" s="29"/>
      <c r="I39" s="30">
        <v>0</v>
      </c>
      <c r="J39" s="25" t="e">
        <f t="shared" si="0"/>
        <v>#DIV/0!</v>
      </c>
    </row>
    <row r="40" spans="1:10" s="17" customFormat="1" ht="27" hidden="1" customHeight="1" x14ac:dyDescent="0.25">
      <c r="A40" s="28"/>
      <c r="B40" s="22" t="s">
        <v>87</v>
      </c>
      <c r="C40" s="28" t="s">
        <v>86</v>
      </c>
      <c r="D40" s="29"/>
      <c r="E40" s="29"/>
      <c r="F40" s="29"/>
      <c r="G40" s="29"/>
      <c r="H40" s="29"/>
      <c r="I40" s="30">
        <v>0</v>
      </c>
      <c r="J40" s="25" t="e">
        <f t="shared" si="0"/>
        <v>#DIV/0!</v>
      </c>
    </row>
    <row r="41" spans="1:10" s="17" customFormat="1" ht="27" hidden="1" customHeight="1" x14ac:dyDescent="0.25">
      <c r="A41" s="31"/>
      <c r="B41" s="26" t="s">
        <v>88</v>
      </c>
      <c r="C41" s="31" t="s">
        <v>86</v>
      </c>
      <c r="D41" s="32"/>
      <c r="E41" s="32"/>
      <c r="F41" s="32"/>
      <c r="G41" s="32"/>
      <c r="H41" s="32"/>
      <c r="I41" s="30">
        <v>0</v>
      </c>
      <c r="J41" s="25" t="e">
        <f t="shared" si="0"/>
        <v>#DIV/0!</v>
      </c>
    </row>
    <row r="42" spans="1:10" s="34" customFormat="1" ht="17.25" customHeight="1" x14ac:dyDescent="0.2">
      <c r="A42" s="33" t="s">
        <v>89</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2"/>
      <c r="D47" s="41"/>
      <c r="F47" s="41"/>
      <c r="G47" s="41"/>
    </row>
    <row r="48" spans="1:10" x14ac:dyDescent="0.25">
      <c r="B48" s="22"/>
      <c r="D48" s="41"/>
      <c r="E48" s="41"/>
      <c r="F48" s="41"/>
      <c r="G48" s="41"/>
      <c r="H48" s="41"/>
      <c r="I48" s="41"/>
    </row>
    <row r="49" spans="2:10" x14ac:dyDescent="0.25">
      <c r="B49" s="22"/>
      <c r="D49" s="41"/>
      <c r="E49" s="41"/>
      <c r="F49" s="41"/>
      <c r="G49" s="41"/>
      <c r="H49" s="41"/>
      <c r="I49" s="41"/>
      <c r="J49" s="42"/>
    </row>
    <row r="50" spans="2:10" x14ac:dyDescent="0.25">
      <c r="B50" s="22"/>
      <c r="D50" s="41"/>
      <c r="E50" s="41"/>
      <c r="F50" s="41"/>
      <c r="G50" s="41"/>
      <c r="H50" s="41"/>
      <c r="I50" s="41"/>
    </row>
    <row r="51" spans="2:10" x14ac:dyDescent="0.25">
      <c r="D51" s="42"/>
      <c r="E51" s="42"/>
      <c r="F51" s="42"/>
      <c r="G51" s="42"/>
      <c r="H51" s="42"/>
      <c r="I51" s="42"/>
    </row>
    <row r="53" spans="2:10" x14ac:dyDescent="0.25">
      <c r="D53" s="42"/>
      <c r="F53" s="43"/>
      <c r="G53" s="43"/>
      <c r="H53" s="43"/>
      <c r="I53" s="43"/>
    </row>
    <row r="56" spans="2:10" x14ac:dyDescent="0.25">
      <c r="D56" s="44"/>
      <c r="E56" s="44"/>
      <c r="F56" s="44"/>
      <c r="G56" s="44"/>
    </row>
    <row r="57" spans="2:10" x14ac:dyDescent="0.25">
      <c r="D57" s="44"/>
      <c r="E57" s="44"/>
      <c r="F57" s="44"/>
      <c r="G57" s="44"/>
    </row>
    <row r="58" spans="2:10" x14ac:dyDescent="0.25">
      <c r="D58" s="44"/>
      <c r="E58" s="44"/>
      <c r="F58" s="44"/>
      <c r="G58" s="44"/>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63"/>
  <sheetViews>
    <sheetView tabSelected="1" view="pageBreakPreview" topLeftCell="A4" zoomScale="80" zoomScaleNormal="80" zoomScaleSheetLayoutView="80" workbookViewId="0">
      <pane xSplit="3" ySplit="4" topLeftCell="D8" activePane="bottomRight" state="frozen"/>
      <selection activeCell="D19" sqref="D19"/>
      <selection pane="topRight" activeCell="D19" sqref="D19"/>
      <selection pane="bottomLeft" activeCell="D19" sqref="D19"/>
      <selection pane="bottomRight" activeCell="F32" sqref="F32:H32"/>
    </sheetView>
  </sheetViews>
  <sheetFormatPr defaultColWidth="9.140625" defaultRowHeight="15.75" x14ac:dyDescent="0.25"/>
  <cols>
    <col min="1" max="1" width="7.5703125" style="14" customWidth="1"/>
    <col min="2" max="2" width="46" style="14" customWidth="1"/>
    <col min="3" max="3" width="14.42578125" style="14" customWidth="1"/>
    <col min="4" max="4" width="31.5703125" style="14" customWidth="1"/>
    <col min="5" max="5" width="31.42578125" style="14" customWidth="1"/>
    <col min="6" max="6" width="38.85546875" style="14" customWidth="1"/>
    <col min="7" max="8" width="22.5703125" style="14" customWidth="1"/>
    <col min="9" max="9" width="19" style="97" customWidth="1"/>
    <col min="10" max="11" width="9.140625" style="97" customWidth="1"/>
    <col min="12" max="12" width="9.140625" style="97"/>
    <col min="13" max="13" width="48.42578125" style="98" customWidth="1"/>
    <col min="14" max="14" width="21.7109375" style="97" customWidth="1"/>
    <col min="15" max="15" width="19.85546875" style="97" customWidth="1"/>
    <col min="16" max="18" width="23.85546875" style="97" customWidth="1"/>
    <col min="19" max="19" width="23.7109375" style="97" customWidth="1"/>
    <col min="20" max="20" width="12.42578125" style="97" customWidth="1"/>
    <col min="21" max="21" width="2.140625" style="97" customWidth="1"/>
    <col min="22" max="22" width="11.5703125" style="97" customWidth="1"/>
    <col min="23" max="23" width="12.42578125" style="97" bestFit="1" customWidth="1"/>
    <col min="24" max="24" width="9.140625" style="97"/>
    <col min="25" max="25" width="5.7109375" style="97" customWidth="1"/>
    <col min="26" max="26" width="12.42578125" style="97" bestFit="1" customWidth="1"/>
    <col min="27" max="27" width="9.140625" style="97"/>
    <col min="28" max="16384" width="9.140625" style="14"/>
  </cols>
  <sheetData>
    <row r="1" spans="1:27" ht="50.25" hidden="1" customHeight="1" x14ac:dyDescent="0.25">
      <c r="E1" s="45"/>
      <c r="F1" s="45"/>
      <c r="G1" s="45"/>
      <c r="H1" s="45"/>
      <c r="I1" s="96"/>
    </row>
    <row r="2" spans="1:27" hidden="1" x14ac:dyDescent="0.25">
      <c r="E2" s="14" t="s">
        <v>90</v>
      </c>
    </row>
    <row r="3" spans="1:27" hidden="1" x14ac:dyDescent="0.25"/>
    <row r="4" spans="1:27" ht="18.75" customHeight="1" x14ac:dyDescent="0.25">
      <c r="A4" s="183" t="s">
        <v>91</v>
      </c>
      <c r="B4" s="183"/>
      <c r="C4" s="183"/>
      <c r="D4" s="183"/>
      <c r="E4" s="183"/>
      <c r="F4" s="183"/>
      <c r="G4" s="163"/>
      <c r="H4" s="163"/>
      <c r="M4" s="99"/>
      <c r="N4" s="100"/>
    </row>
    <row r="5" spans="1:27" x14ac:dyDescent="0.25">
      <c r="E5" s="46"/>
      <c r="F5" s="47"/>
      <c r="G5" s="164"/>
      <c r="H5" s="47"/>
    </row>
    <row r="6" spans="1:27" x14ac:dyDescent="0.25">
      <c r="I6" s="101"/>
      <c r="N6" s="100"/>
      <c r="O6" s="100"/>
    </row>
    <row r="7" spans="1:27" s="50" customFormat="1" ht="56.25" customHeight="1" x14ac:dyDescent="0.25">
      <c r="A7" s="48" t="s">
        <v>19</v>
      </c>
      <c r="B7" s="48" t="s">
        <v>20</v>
      </c>
      <c r="C7" s="48" t="s">
        <v>92</v>
      </c>
      <c r="D7" s="49" t="s">
        <v>93</v>
      </c>
      <c r="E7" s="48" t="s">
        <v>94</v>
      </c>
      <c r="F7" s="84" t="s">
        <v>95</v>
      </c>
      <c r="G7" s="49" t="s">
        <v>153</v>
      </c>
      <c r="H7" s="49" t="s">
        <v>154</v>
      </c>
      <c r="I7" s="102"/>
      <c r="J7" s="102"/>
      <c r="K7" s="102"/>
      <c r="L7" s="184"/>
      <c r="M7" s="185"/>
      <c r="N7" s="186"/>
      <c r="O7" s="186"/>
      <c r="P7" s="186"/>
      <c r="Q7" s="186"/>
      <c r="R7" s="186"/>
      <c r="S7" s="103"/>
      <c r="T7" s="102"/>
      <c r="U7" s="102"/>
      <c r="V7" s="102"/>
      <c r="W7" s="102"/>
      <c r="X7" s="102"/>
      <c r="Y7" s="102"/>
      <c r="Z7" s="102"/>
      <c r="AA7" s="102"/>
    </row>
    <row r="8" spans="1:27" s="55" customFormat="1" ht="33" customHeight="1" x14ac:dyDescent="0.25">
      <c r="A8" s="51" t="s">
        <v>27</v>
      </c>
      <c r="B8" s="52" t="s">
        <v>96</v>
      </c>
      <c r="C8" s="53"/>
      <c r="D8" s="54"/>
      <c r="E8" s="54"/>
      <c r="F8" s="85"/>
      <c r="G8" s="54"/>
      <c r="H8" s="54"/>
      <c r="I8" s="104"/>
      <c r="J8" s="104"/>
      <c r="K8" s="104"/>
      <c r="L8" s="184"/>
      <c r="M8" s="185"/>
      <c r="N8" s="187"/>
      <c r="O8" s="187"/>
      <c r="P8" s="187"/>
      <c r="Q8" s="187"/>
      <c r="R8" s="187"/>
      <c r="S8" s="104"/>
      <c r="T8" s="104"/>
      <c r="U8" s="104"/>
      <c r="V8" s="104"/>
      <c r="W8" s="104"/>
      <c r="X8" s="104"/>
      <c r="Y8" s="104"/>
      <c r="Z8" s="104"/>
      <c r="AA8" s="104"/>
    </row>
    <row r="9" spans="1:27" s="55" customFormat="1" ht="27" customHeight="1" x14ac:dyDescent="0.25">
      <c r="A9" s="53" t="s">
        <v>29</v>
      </c>
      <c r="B9" s="56" t="s">
        <v>97</v>
      </c>
      <c r="C9" s="53" t="s">
        <v>98</v>
      </c>
      <c r="D9" s="57">
        <v>23998911.90803773</v>
      </c>
      <c r="E9" s="57">
        <v>25795933.658488184</v>
      </c>
      <c r="F9" s="86">
        <v>47088972.247808605</v>
      </c>
      <c r="G9" s="57">
        <v>46472822.535170458</v>
      </c>
      <c r="H9" s="57">
        <v>48387324.459006757</v>
      </c>
      <c r="I9" s="105"/>
      <c r="J9" s="104"/>
      <c r="K9" s="104"/>
      <c r="L9" s="106"/>
      <c r="M9" s="107"/>
      <c r="N9" s="108"/>
      <c r="O9" s="108"/>
      <c r="P9" s="109"/>
      <c r="Q9" s="109"/>
      <c r="R9" s="109"/>
      <c r="S9" s="110"/>
      <c r="T9" s="111"/>
      <c r="U9" s="104"/>
      <c r="V9" s="112"/>
      <c r="W9" s="111"/>
      <c r="X9" s="104"/>
      <c r="Y9" s="104"/>
      <c r="Z9" s="104"/>
      <c r="AA9" s="104"/>
    </row>
    <row r="10" spans="1:27" s="55" customFormat="1" ht="22.5" customHeight="1" x14ac:dyDescent="0.25">
      <c r="A10" s="53" t="s">
        <v>35</v>
      </c>
      <c r="B10" s="56" t="s">
        <v>99</v>
      </c>
      <c r="C10" s="53" t="s">
        <v>98</v>
      </c>
      <c r="D10" s="57">
        <v>3437571.7539777313</v>
      </c>
      <c r="E10" s="57">
        <v>2597238.695396699</v>
      </c>
      <c r="F10" s="86">
        <v>6430558.8067787066</v>
      </c>
      <c r="G10" s="57">
        <v>3805739.8179627657</v>
      </c>
      <c r="H10" s="57">
        <v>3918010.7513965219</v>
      </c>
      <c r="I10" s="104"/>
      <c r="J10" s="104"/>
      <c r="K10" s="104"/>
      <c r="L10" s="113"/>
      <c r="M10" s="114"/>
      <c r="N10" s="115"/>
      <c r="O10" s="115"/>
      <c r="P10" s="115"/>
      <c r="Q10" s="115"/>
      <c r="R10" s="115"/>
      <c r="S10" s="116"/>
      <c r="T10" s="104"/>
      <c r="U10" s="104"/>
      <c r="V10" s="116"/>
      <c r="W10" s="104"/>
      <c r="X10" s="104"/>
      <c r="Y10" s="104"/>
      <c r="Z10" s="104"/>
      <c r="AA10" s="104"/>
    </row>
    <row r="11" spans="1:27" s="55" customFormat="1" ht="30.75" customHeight="1" x14ac:dyDescent="0.25">
      <c r="A11" s="53" t="s">
        <v>100</v>
      </c>
      <c r="B11" s="56" t="s">
        <v>101</v>
      </c>
      <c r="C11" s="53" t="s">
        <v>98</v>
      </c>
      <c r="D11" s="57">
        <v>5603250.1476000007</v>
      </c>
      <c r="E11" s="57">
        <v>3098554.331621388</v>
      </c>
      <c r="F11" s="86">
        <v>3909965.0893640332</v>
      </c>
      <c r="G11" s="57">
        <v>3831173.9584959969</v>
      </c>
      <c r="H11" s="57">
        <v>3888131.0583739812</v>
      </c>
      <c r="I11" s="104"/>
      <c r="J11" s="104"/>
      <c r="K11" s="104"/>
      <c r="L11" s="106"/>
      <c r="M11" s="107"/>
      <c r="N11" s="108"/>
      <c r="O11" s="108"/>
      <c r="P11" s="108"/>
      <c r="Q11" s="108"/>
      <c r="R11" s="108"/>
      <c r="S11" s="116"/>
      <c r="T11" s="116"/>
      <c r="U11" s="104"/>
      <c r="V11" s="104"/>
      <c r="W11" s="104"/>
      <c r="X11" s="104"/>
      <c r="Y11" s="104"/>
      <c r="Z11" s="104"/>
      <c r="AA11" s="104"/>
    </row>
    <row r="12" spans="1:27" s="55" customFormat="1" ht="27" customHeight="1" x14ac:dyDescent="0.25">
      <c r="A12" s="53" t="s">
        <v>102</v>
      </c>
      <c r="B12" s="56" t="s">
        <v>103</v>
      </c>
      <c r="C12" s="53" t="s">
        <v>98</v>
      </c>
      <c r="D12" s="57">
        <v>3369329.5286157979</v>
      </c>
      <c r="E12" s="57">
        <v>1088670.355975634</v>
      </c>
      <c r="F12" s="86">
        <v>1457400.7679680176</v>
      </c>
      <c r="G12" s="57">
        <v>1378609.6370999813</v>
      </c>
      <c r="H12" s="57">
        <v>1435566.7369779656</v>
      </c>
      <c r="I12" s="116"/>
      <c r="J12" s="104"/>
      <c r="K12" s="104"/>
      <c r="L12" s="117"/>
      <c r="M12" s="118"/>
      <c r="N12" s="108"/>
      <c r="O12" s="108"/>
      <c r="P12" s="108"/>
      <c r="Q12" s="108"/>
      <c r="R12" s="108"/>
      <c r="S12" s="104"/>
      <c r="T12" s="104"/>
      <c r="U12" s="104"/>
      <c r="V12" s="104"/>
      <c r="W12" s="104"/>
      <c r="X12" s="104"/>
      <c r="Y12" s="104"/>
      <c r="Z12" s="104"/>
      <c r="AA12" s="104"/>
    </row>
    <row r="13" spans="1:27" s="55" customFormat="1" ht="23.25" customHeight="1" x14ac:dyDescent="0.25">
      <c r="A13" s="51" t="s">
        <v>41</v>
      </c>
      <c r="B13" s="52" t="s">
        <v>105</v>
      </c>
      <c r="C13" s="53"/>
      <c r="D13" s="54"/>
      <c r="E13" s="54"/>
      <c r="F13" s="85"/>
      <c r="G13" s="54"/>
      <c r="H13" s="54"/>
      <c r="I13" s="104"/>
      <c r="J13" s="104"/>
      <c r="K13" s="104"/>
      <c r="L13" s="119"/>
      <c r="M13" s="120"/>
      <c r="N13" s="121"/>
      <c r="O13" s="121"/>
      <c r="P13" s="121"/>
      <c r="Q13" s="121"/>
      <c r="R13" s="121"/>
      <c r="S13" s="104"/>
      <c r="T13" s="104"/>
      <c r="U13" s="104"/>
      <c r="V13" s="104"/>
      <c r="W13" s="104"/>
      <c r="X13" s="104"/>
      <c r="Y13" s="104"/>
      <c r="Z13" s="104"/>
      <c r="AA13" s="104"/>
    </row>
    <row r="14" spans="1:27" s="55" customFormat="1" ht="63" x14ac:dyDescent="0.25">
      <c r="A14" s="53" t="s">
        <v>104</v>
      </c>
      <c r="B14" s="56" t="s">
        <v>106</v>
      </c>
      <c r="C14" s="53" t="s">
        <v>51</v>
      </c>
      <c r="D14" s="58">
        <f>D10/D9</f>
        <v>0.14323865045008219</v>
      </c>
      <c r="E14" s="58">
        <f>E10/E9</f>
        <v>0.10068403531275459</v>
      </c>
      <c r="F14" s="58">
        <f t="shared" ref="F14:H14" si="0">F10/F9</f>
        <v>0.13656188487057005</v>
      </c>
      <c r="G14" s="58">
        <f t="shared" si="0"/>
        <v>8.1891729625042597E-2</v>
      </c>
      <c r="H14" s="58">
        <f t="shared" si="0"/>
        <v>8.0971841183651735E-2</v>
      </c>
      <c r="I14" s="104"/>
      <c r="J14" s="104"/>
      <c r="K14" s="104"/>
      <c r="L14" s="119"/>
      <c r="M14" s="120"/>
      <c r="N14" s="121"/>
      <c r="O14" s="121"/>
      <c r="P14" s="121"/>
      <c r="Q14" s="121"/>
      <c r="R14" s="121"/>
      <c r="S14" s="104"/>
      <c r="T14" s="104"/>
      <c r="U14" s="104"/>
      <c r="V14" s="104"/>
      <c r="W14" s="104"/>
      <c r="X14" s="104"/>
      <c r="Y14" s="104"/>
      <c r="Z14" s="104"/>
      <c r="AA14" s="104"/>
    </row>
    <row r="15" spans="1:27" s="55" customFormat="1" ht="31.5" customHeight="1" x14ac:dyDescent="0.25">
      <c r="A15" s="51" t="s">
        <v>43</v>
      </c>
      <c r="B15" s="52" t="s">
        <v>107</v>
      </c>
      <c r="C15" s="53"/>
      <c r="D15" s="54"/>
      <c r="E15" s="54"/>
      <c r="F15" s="85"/>
      <c r="G15" s="54"/>
      <c r="H15" s="54"/>
      <c r="I15" s="104"/>
      <c r="J15" s="104"/>
      <c r="K15" s="104"/>
      <c r="L15" s="119"/>
      <c r="M15" s="120"/>
      <c r="N15" s="121"/>
      <c r="O15" s="121"/>
      <c r="P15" s="121"/>
      <c r="Q15" s="121"/>
      <c r="R15" s="121"/>
      <c r="S15" s="105"/>
      <c r="T15" s="122"/>
      <c r="U15" s="104"/>
      <c r="V15" s="104"/>
      <c r="W15" s="104"/>
      <c r="X15" s="104"/>
      <c r="Y15" s="104"/>
      <c r="Z15" s="104"/>
      <c r="AA15" s="104"/>
    </row>
    <row r="16" spans="1:27" s="55" customFormat="1" ht="34.5" hidden="1" customHeight="1" x14ac:dyDescent="0.25">
      <c r="A16" s="53" t="s">
        <v>45</v>
      </c>
      <c r="B16" s="56" t="s">
        <v>108</v>
      </c>
      <c r="C16" s="53" t="s">
        <v>109</v>
      </c>
      <c r="D16" s="54"/>
      <c r="E16" s="54"/>
      <c r="F16" s="85"/>
      <c r="G16" s="54"/>
      <c r="H16" s="54"/>
      <c r="I16" s="104"/>
      <c r="J16" s="104"/>
      <c r="K16" s="104"/>
      <c r="L16" s="123"/>
      <c r="M16" s="124"/>
      <c r="N16" s="125"/>
      <c r="O16" s="125"/>
      <c r="P16" s="125"/>
      <c r="Q16" s="125"/>
      <c r="R16" s="125"/>
      <c r="S16" s="104"/>
      <c r="T16" s="104"/>
      <c r="U16" s="104"/>
      <c r="V16" s="104"/>
      <c r="W16" s="104"/>
      <c r="X16" s="104"/>
      <c r="Y16" s="104"/>
      <c r="Z16" s="104"/>
      <c r="AA16" s="104"/>
    </row>
    <row r="17" spans="1:27" s="55" customFormat="1" ht="34.5" hidden="1" customHeight="1" x14ac:dyDescent="0.25">
      <c r="A17" s="53" t="s">
        <v>47</v>
      </c>
      <c r="B17" s="56" t="s">
        <v>110</v>
      </c>
      <c r="C17" s="53" t="s">
        <v>111</v>
      </c>
      <c r="D17" s="54"/>
      <c r="E17" s="54"/>
      <c r="F17" s="85"/>
      <c r="G17" s="54"/>
      <c r="H17" s="54"/>
      <c r="I17" s="104"/>
      <c r="J17" s="104"/>
      <c r="K17" s="104"/>
      <c r="L17" s="123"/>
      <c r="M17" s="124"/>
      <c r="N17" s="125"/>
      <c r="O17" s="125"/>
      <c r="P17" s="125"/>
      <c r="Q17" s="125"/>
      <c r="R17" s="125"/>
      <c r="S17" s="104"/>
      <c r="T17" s="104"/>
      <c r="U17" s="104"/>
      <c r="V17" s="104"/>
      <c r="W17" s="104"/>
      <c r="X17" s="104"/>
      <c r="Y17" s="104"/>
      <c r="Z17" s="104"/>
      <c r="AA17" s="104"/>
    </row>
    <row r="18" spans="1:27" s="13" customFormat="1" ht="25.5" customHeight="1" x14ac:dyDescent="0.25">
      <c r="A18" s="59" t="s">
        <v>45</v>
      </c>
      <c r="B18" s="60" t="s">
        <v>112</v>
      </c>
      <c r="C18" s="59" t="s">
        <v>109</v>
      </c>
      <c r="D18" s="61">
        <v>1768.2960000000003</v>
      </c>
      <c r="E18" s="61">
        <v>1725.5558188492842</v>
      </c>
      <c r="F18" s="87">
        <v>1639.2</v>
      </c>
      <c r="G18" s="165">
        <v>1647.396</v>
      </c>
      <c r="H18" s="165">
        <v>1655.6329799999999</v>
      </c>
      <c r="I18" s="126"/>
      <c r="J18" s="127"/>
      <c r="K18" s="127"/>
      <c r="L18" s="128"/>
      <c r="M18" s="120"/>
      <c r="N18" s="121"/>
      <c r="O18" s="121"/>
      <c r="P18" s="121"/>
      <c r="Q18" s="121"/>
      <c r="R18" s="121"/>
      <c r="S18" s="129"/>
      <c r="T18" s="127"/>
      <c r="U18" s="127"/>
      <c r="V18" s="130"/>
      <c r="W18" s="127"/>
      <c r="X18" s="127"/>
      <c r="Y18" s="127"/>
      <c r="Z18" s="130"/>
      <c r="AA18" s="127"/>
    </row>
    <row r="19" spans="1:27" s="55" customFormat="1" ht="34.5" customHeight="1" x14ac:dyDescent="0.25">
      <c r="A19" s="53" t="s">
        <v>113</v>
      </c>
      <c r="B19" s="56" t="s">
        <v>114</v>
      </c>
      <c r="C19" s="53" t="s">
        <v>115</v>
      </c>
      <c r="D19" s="62">
        <v>12995135.352</v>
      </c>
      <c r="E19" s="62">
        <v>13118087.475712158</v>
      </c>
      <c r="F19" s="88">
        <v>13141840.343599433</v>
      </c>
      <c r="G19" s="62">
        <v>13207549.545317428</v>
      </c>
      <c r="H19" s="62">
        <v>13273587.293044012</v>
      </c>
      <c r="I19" s="131"/>
      <c r="J19" s="104"/>
      <c r="K19" s="104"/>
      <c r="L19" s="128"/>
      <c r="M19" s="120"/>
      <c r="N19" s="121"/>
      <c r="O19" s="121"/>
      <c r="P19" s="121"/>
      <c r="Q19" s="121"/>
      <c r="R19" s="121"/>
      <c r="S19" s="197"/>
      <c r="T19" s="198"/>
      <c r="U19" s="198"/>
      <c r="V19" s="198"/>
      <c r="W19" s="198"/>
      <c r="X19" s="198"/>
      <c r="Y19" s="104"/>
      <c r="Z19" s="104"/>
      <c r="AA19" s="104"/>
    </row>
    <row r="20" spans="1:27" s="55" customFormat="1" ht="50.25" x14ac:dyDescent="0.25">
      <c r="A20" s="53" t="s">
        <v>49</v>
      </c>
      <c r="B20" s="56" t="s">
        <v>116</v>
      </c>
      <c r="C20" s="53" t="s">
        <v>117</v>
      </c>
      <c r="D20" s="62">
        <v>1954200.405</v>
      </c>
      <c r="E20" s="62">
        <v>1992799.7649999997</v>
      </c>
      <c r="F20" s="88">
        <v>4838856.3999999994</v>
      </c>
      <c r="G20" s="62">
        <v>4863050.6819999991</v>
      </c>
      <c r="H20" s="62">
        <v>4887365.9354099985</v>
      </c>
      <c r="I20" s="132"/>
      <c r="J20" s="104"/>
      <c r="K20" s="104"/>
      <c r="L20" s="133"/>
      <c r="M20" s="134"/>
      <c r="N20" s="135"/>
      <c r="O20" s="135"/>
      <c r="P20" s="135"/>
      <c r="Q20" s="135"/>
      <c r="R20" s="135"/>
      <c r="S20" s="136"/>
      <c r="T20" s="104"/>
      <c r="U20" s="104"/>
      <c r="V20" s="104"/>
      <c r="W20" s="104"/>
      <c r="X20" s="104"/>
      <c r="Y20" s="104"/>
      <c r="Z20" s="104"/>
      <c r="AA20" s="104"/>
    </row>
    <row r="21" spans="1:27" s="55" customFormat="1" ht="51.75" customHeight="1" x14ac:dyDescent="0.25">
      <c r="A21" s="53" t="s">
        <v>118</v>
      </c>
      <c r="B21" s="56" t="s">
        <v>159</v>
      </c>
      <c r="C21" s="53" t="s">
        <v>51</v>
      </c>
      <c r="D21" s="195" t="s">
        <v>119</v>
      </c>
      <c r="E21" s="196"/>
      <c r="F21" s="211" t="s">
        <v>158</v>
      </c>
      <c r="G21" s="211"/>
      <c r="H21" s="211"/>
      <c r="I21" s="104"/>
      <c r="J21" s="104"/>
      <c r="K21" s="104"/>
      <c r="L21" s="137"/>
      <c r="M21" s="138"/>
      <c r="N21" s="135"/>
      <c r="O21" s="135"/>
      <c r="P21" s="135"/>
      <c r="Q21" s="135"/>
      <c r="R21" s="135"/>
      <c r="S21" s="104"/>
      <c r="T21" s="104"/>
      <c r="U21" s="104"/>
      <c r="V21" s="104"/>
      <c r="W21" s="104"/>
      <c r="X21" s="104"/>
      <c r="Y21" s="104"/>
      <c r="Z21" s="104"/>
      <c r="AA21" s="104"/>
    </row>
    <row r="22" spans="1:27" s="55" customFormat="1" ht="51" customHeight="1" x14ac:dyDescent="0.25">
      <c r="A22" s="53" t="s">
        <v>120</v>
      </c>
      <c r="B22" s="56" t="s">
        <v>121</v>
      </c>
      <c r="C22" s="53"/>
      <c r="D22" s="188" t="s">
        <v>122</v>
      </c>
      <c r="E22" s="189"/>
      <c r="F22" s="189"/>
      <c r="G22" s="190"/>
      <c r="H22" s="191"/>
      <c r="I22" s="104"/>
      <c r="J22" s="104"/>
      <c r="K22" s="104"/>
      <c r="L22" s="139"/>
      <c r="M22" s="140"/>
      <c r="N22" s="135"/>
      <c r="O22" s="141"/>
      <c r="P22" s="141"/>
      <c r="Q22" s="141"/>
      <c r="R22" s="141"/>
      <c r="S22" s="104"/>
      <c r="T22" s="104"/>
      <c r="U22" s="104"/>
      <c r="V22" s="104"/>
      <c r="W22" s="104"/>
      <c r="X22" s="104"/>
      <c r="Y22" s="104"/>
      <c r="Z22" s="104"/>
      <c r="AA22" s="104"/>
    </row>
    <row r="23" spans="1:27" s="55" customFormat="1" ht="47.25" x14ac:dyDescent="0.25">
      <c r="A23" s="51" t="s">
        <v>56</v>
      </c>
      <c r="B23" s="52" t="s">
        <v>123</v>
      </c>
      <c r="C23" s="51"/>
      <c r="D23" s="63">
        <f>D9</f>
        <v>23998911.90803773</v>
      </c>
      <c r="E23" s="63">
        <f>E9</f>
        <v>25795933.658488184</v>
      </c>
      <c r="F23" s="89">
        <v>47088972.247808605</v>
      </c>
      <c r="G23" s="63">
        <v>46472822.535170458</v>
      </c>
      <c r="H23" s="63">
        <v>48387324.459006757</v>
      </c>
      <c r="I23" s="105"/>
      <c r="J23" s="104"/>
      <c r="K23" s="104"/>
      <c r="L23" s="137"/>
      <c r="M23" s="142"/>
      <c r="N23" s="135"/>
      <c r="O23" s="143"/>
      <c r="P23" s="143"/>
      <c r="Q23" s="143"/>
      <c r="R23" s="143"/>
      <c r="S23" s="104"/>
      <c r="T23" s="104"/>
      <c r="U23" s="104"/>
      <c r="V23" s="104"/>
      <c r="W23" s="104"/>
      <c r="X23" s="104"/>
      <c r="Y23" s="104"/>
      <c r="Z23" s="104"/>
      <c r="AA23" s="104"/>
    </row>
    <row r="24" spans="1:27" s="55" customFormat="1" ht="51.75" customHeight="1" x14ac:dyDescent="0.25">
      <c r="A24" s="53" t="s">
        <v>58</v>
      </c>
      <c r="B24" s="56" t="s">
        <v>125</v>
      </c>
      <c r="C24" s="53" t="s">
        <v>98</v>
      </c>
      <c r="D24" s="64">
        <v>5754841.95536</v>
      </c>
      <c r="E24" s="64">
        <v>6862796.3764258381</v>
      </c>
      <c r="F24" s="90">
        <v>7492848.8074689507</v>
      </c>
      <c r="G24" s="64">
        <v>7736890.8931282144</v>
      </c>
      <c r="H24" s="64">
        <v>7965902.8635648107</v>
      </c>
      <c r="I24" s="104"/>
      <c r="J24" s="104"/>
      <c r="K24" s="104"/>
      <c r="L24" s="144"/>
      <c r="M24" s="120"/>
      <c r="N24" s="115"/>
      <c r="O24" s="115"/>
      <c r="P24" s="115"/>
      <c r="Q24" s="115"/>
      <c r="R24" s="115"/>
      <c r="S24" s="104"/>
      <c r="T24" s="104"/>
      <c r="U24" s="104"/>
      <c r="V24" s="104"/>
      <c r="W24" s="104"/>
      <c r="X24" s="104"/>
      <c r="Y24" s="104"/>
      <c r="Z24" s="104"/>
      <c r="AA24" s="104"/>
    </row>
    <row r="25" spans="1:27" s="55" customFormat="1" x14ac:dyDescent="0.25">
      <c r="A25" s="53"/>
      <c r="B25" s="56" t="s">
        <v>126</v>
      </c>
      <c r="C25" s="53"/>
      <c r="D25" s="54"/>
      <c r="E25" s="54"/>
      <c r="F25" s="85"/>
      <c r="G25" s="54"/>
      <c r="H25" s="54"/>
      <c r="I25" s="104"/>
      <c r="J25" s="104"/>
      <c r="K25" s="104"/>
      <c r="L25" s="144"/>
      <c r="M25" s="120"/>
      <c r="N25" s="115"/>
      <c r="O25" s="115"/>
      <c r="P25" s="115"/>
      <c r="Q25" s="115"/>
      <c r="R25" s="115"/>
      <c r="S25" s="104"/>
      <c r="T25" s="104"/>
      <c r="U25" s="104"/>
      <c r="V25" s="104"/>
      <c r="W25" s="104"/>
      <c r="X25" s="104"/>
      <c r="Y25" s="104"/>
      <c r="Z25" s="104"/>
      <c r="AA25" s="104"/>
    </row>
    <row r="26" spans="1:27" s="55" customFormat="1" x14ac:dyDescent="0.25">
      <c r="A26" s="53"/>
      <c r="B26" s="56" t="s">
        <v>127</v>
      </c>
      <c r="C26" s="53"/>
      <c r="D26" s="57">
        <v>3871766.1755499998</v>
      </c>
      <c r="E26" s="57">
        <v>4385777.7392701982</v>
      </c>
      <c r="F26" s="86">
        <v>4788422.6343065668</v>
      </c>
      <c r="G26" s="57">
        <v>4944381.559505932</v>
      </c>
      <c r="H26" s="57">
        <v>5090735.253667308</v>
      </c>
      <c r="I26" s="104"/>
      <c r="J26" s="104"/>
      <c r="K26" s="104"/>
      <c r="L26" s="144"/>
      <c r="M26" s="120"/>
      <c r="N26" s="115"/>
      <c r="O26" s="115"/>
      <c r="P26" s="115"/>
      <c r="Q26" s="115"/>
      <c r="R26" s="115"/>
      <c r="S26" s="104"/>
      <c r="T26" s="104"/>
      <c r="U26" s="104"/>
      <c r="V26" s="104"/>
      <c r="W26" s="104"/>
      <c r="X26" s="104"/>
      <c r="Y26" s="104"/>
      <c r="Z26" s="104"/>
      <c r="AA26" s="104"/>
    </row>
    <row r="27" spans="1:27" s="55" customFormat="1" x14ac:dyDescent="0.25">
      <c r="A27" s="53"/>
      <c r="B27" s="168" t="s">
        <v>160</v>
      </c>
      <c r="C27" s="53"/>
      <c r="D27" s="65">
        <v>719574.26493999991</v>
      </c>
      <c r="E27" s="65">
        <v>1405701.6794654005</v>
      </c>
      <c r="F27" s="91">
        <v>1534754.8688490873</v>
      </c>
      <c r="G27" s="65">
        <v>1584741.8349275019</v>
      </c>
      <c r="H27" s="65">
        <v>1631650.1932413559</v>
      </c>
      <c r="I27" s="104"/>
      <c r="J27" s="104"/>
      <c r="K27" s="104"/>
      <c r="L27" s="144"/>
      <c r="M27" s="120"/>
      <c r="N27" s="115"/>
      <c r="O27" s="115"/>
      <c r="P27" s="115"/>
      <c r="Q27" s="115"/>
      <c r="R27" s="115"/>
      <c r="S27" s="104"/>
      <c r="T27" s="104"/>
      <c r="U27" s="104"/>
      <c r="V27" s="104"/>
      <c r="W27" s="104"/>
      <c r="X27" s="104"/>
      <c r="Y27" s="104"/>
      <c r="Z27" s="104"/>
      <c r="AA27" s="104"/>
    </row>
    <row r="28" spans="1:27" s="55" customFormat="1" x14ac:dyDescent="0.25">
      <c r="A28" s="53"/>
      <c r="B28" s="56" t="s">
        <v>128</v>
      </c>
      <c r="C28" s="53"/>
      <c r="D28" s="65">
        <v>382583.82206000015</v>
      </c>
      <c r="E28" s="65">
        <v>245526.23979396059</v>
      </c>
      <c r="F28" s="91">
        <v>268067.25598940562</v>
      </c>
      <c r="G28" s="65">
        <v>276798.20651698066</v>
      </c>
      <c r="H28" s="65">
        <v>284991.43342988356</v>
      </c>
      <c r="I28" s="104"/>
      <c r="J28" s="104"/>
      <c r="K28" s="104"/>
      <c r="L28" s="144"/>
      <c r="M28" s="120"/>
      <c r="N28" s="115"/>
      <c r="O28" s="115"/>
      <c r="P28" s="115"/>
      <c r="Q28" s="115"/>
      <c r="R28" s="115"/>
      <c r="S28" s="104"/>
      <c r="T28" s="104"/>
      <c r="U28" s="104"/>
      <c r="V28" s="104"/>
      <c r="W28" s="104"/>
      <c r="X28" s="104"/>
      <c r="Y28" s="104"/>
      <c r="Z28" s="104"/>
      <c r="AA28" s="104"/>
    </row>
    <row r="29" spans="1:27" s="55" customFormat="1" ht="57" x14ac:dyDescent="0.25">
      <c r="A29" s="53" t="s">
        <v>62</v>
      </c>
      <c r="B29" s="168" t="s">
        <v>162</v>
      </c>
      <c r="C29" s="53" t="s">
        <v>98</v>
      </c>
      <c r="D29" s="62">
        <v>13092385.618802743</v>
      </c>
      <c r="E29" s="62">
        <v>13691722.513627112</v>
      </c>
      <c r="F29" s="88">
        <v>31172269.346447203</v>
      </c>
      <c r="G29" s="62">
        <v>33104288.897633418</v>
      </c>
      <c r="H29" s="62">
        <v>34534293.040771671</v>
      </c>
      <c r="I29" s="104"/>
      <c r="J29" s="104"/>
      <c r="K29" s="104"/>
      <c r="L29" s="144"/>
      <c r="M29" s="120"/>
      <c r="N29" s="121"/>
      <c r="O29" s="115"/>
      <c r="P29" s="115"/>
      <c r="Q29" s="115"/>
      <c r="R29" s="115"/>
      <c r="S29" s="104"/>
      <c r="T29" s="145"/>
      <c r="U29" s="104"/>
      <c r="V29" s="104"/>
      <c r="W29" s="104"/>
      <c r="X29" s="104"/>
      <c r="Y29" s="104"/>
      <c r="Z29" s="104"/>
      <c r="AA29" s="104"/>
    </row>
    <row r="30" spans="1:27" s="55" customFormat="1" ht="31.5" x14ac:dyDescent="0.25">
      <c r="A30" s="53" t="s">
        <v>64</v>
      </c>
      <c r="B30" s="168" t="s">
        <v>129</v>
      </c>
      <c r="C30" s="53" t="s">
        <v>98</v>
      </c>
      <c r="D30" s="66">
        <v>0</v>
      </c>
      <c r="E30" s="62">
        <v>760175.59738754795</v>
      </c>
      <c r="F30" s="88">
        <v>2787319.2192246616</v>
      </c>
      <c r="G30" s="62">
        <v>0</v>
      </c>
      <c r="H30" s="62">
        <v>0</v>
      </c>
      <c r="I30" s="104"/>
      <c r="J30" s="104"/>
      <c r="K30" s="104"/>
      <c r="L30" s="144"/>
      <c r="M30" s="120"/>
      <c r="N30" s="121"/>
      <c r="O30" s="115"/>
      <c r="P30" s="115"/>
      <c r="Q30" s="115"/>
      <c r="R30" s="115"/>
      <c r="S30" s="146"/>
      <c r="T30" s="147"/>
      <c r="U30" s="104"/>
      <c r="V30" s="104"/>
      <c r="W30" s="104"/>
      <c r="X30" s="104"/>
      <c r="Y30" s="104"/>
      <c r="Z30" s="104"/>
      <c r="AA30" s="104"/>
    </row>
    <row r="31" spans="1:27" s="55" customFormat="1" ht="31.5" x14ac:dyDescent="0.25">
      <c r="A31" s="53" t="s">
        <v>77</v>
      </c>
      <c r="B31" s="168" t="s">
        <v>164</v>
      </c>
      <c r="C31" s="53" t="s">
        <v>98</v>
      </c>
      <c r="D31" s="62">
        <v>1838434.24372583</v>
      </c>
      <c r="E31" s="62">
        <v>1633939.13625501</v>
      </c>
      <c r="F31" s="88">
        <v>1810491.5823879086</v>
      </c>
      <c r="G31" s="88">
        <v>1411503.4212048417</v>
      </c>
      <c r="H31" s="88">
        <v>1578165.8506666669</v>
      </c>
      <c r="I31" s="104"/>
      <c r="J31" s="104"/>
      <c r="K31" s="104"/>
      <c r="L31" s="137"/>
      <c r="M31" s="142"/>
      <c r="N31" s="135"/>
      <c r="O31" s="135"/>
      <c r="P31" s="135"/>
      <c r="Q31" s="135"/>
      <c r="R31" s="135"/>
      <c r="S31" s="104"/>
      <c r="T31" s="116"/>
      <c r="U31" s="104"/>
      <c r="V31" s="104"/>
      <c r="W31" s="104"/>
      <c r="X31" s="104"/>
      <c r="Y31" s="104"/>
      <c r="Z31" s="104"/>
      <c r="AA31" s="104"/>
    </row>
    <row r="32" spans="1:27" s="55" customFormat="1" ht="73.5" customHeight="1" x14ac:dyDescent="0.25">
      <c r="A32" s="53" t="s">
        <v>79</v>
      </c>
      <c r="B32" s="56" t="s">
        <v>130</v>
      </c>
      <c r="C32" s="53"/>
      <c r="D32" s="67" t="s">
        <v>131</v>
      </c>
      <c r="E32" s="67" t="s">
        <v>132</v>
      </c>
      <c r="F32" s="192" t="s">
        <v>174</v>
      </c>
      <c r="G32" s="193"/>
      <c r="H32" s="194"/>
      <c r="I32" s="104"/>
      <c r="J32" s="104"/>
      <c r="K32" s="104"/>
      <c r="L32" s="137"/>
      <c r="M32" s="142"/>
      <c r="N32" s="135"/>
      <c r="O32" s="135"/>
      <c r="P32" s="143"/>
      <c r="Q32" s="143"/>
      <c r="R32" s="143"/>
      <c r="S32" s="148"/>
      <c r="T32" s="148"/>
      <c r="U32" s="104"/>
      <c r="V32" s="104"/>
      <c r="W32" s="104"/>
      <c r="X32" s="104"/>
      <c r="Y32" s="104"/>
      <c r="Z32" s="104"/>
      <c r="AA32" s="104"/>
    </row>
    <row r="33" spans="1:27" s="55" customFormat="1" x14ac:dyDescent="0.25">
      <c r="A33" s="53"/>
      <c r="B33" s="68" t="s">
        <v>133</v>
      </c>
      <c r="C33" s="53"/>
      <c r="D33" s="54"/>
      <c r="E33" s="54"/>
      <c r="F33" s="92"/>
      <c r="G33" s="54"/>
      <c r="H33" s="54"/>
      <c r="I33" s="104"/>
      <c r="J33" s="104"/>
      <c r="K33" s="104"/>
      <c r="L33" s="137"/>
      <c r="M33" s="138"/>
      <c r="N33" s="135"/>
      <c r="O33" s="135"/>
      <c r="P33" s="135"/>
      <c r="Q33" s="135"/>
      <c r="R33" s="135"/>
      <c r="S33" s="116"/>
      <c r="T33" s="104"/>
      <c r="U33" s="104"/>
      <c r="V33" s="104"/>
      <c r="W33" s="104"/>
      <c r="X33" s="104"/>
      <c r="Y33" s="104"/>
      <c r="Z33" s="104"/>
      <c r="AA33" s="104"/>
    </row>
    <row r="34" spans="1:27" s="55" customFormat="1" ht="21" customHeight="1" x14ac:dyDescent="0.25">
      <c r="A34" s="53"/>
      <c r="B34" s="168" t="s">
        <v>166</v>
      </c>
      <c r="C34" s="53" t="s">
        <v>134</v>
      </c>
      <c r="D34" s="65">
        <v>245002.94053846152</v>
      </c>
      <c r="E34" s="65">
        <v>244835.79800000001</v>
      </c>
      <c r="F34" s="91">
        <v>257574.02419999999</v>
      </c>
      <c r="G34" s="65">
        <v>257574.02419999999</v>
      </c>
      <c r="H34" s="65">
        <v>257574.02419999999</v>
      </c>
      <c r="I34" s="116"/>
      <c r="J34" s="104"/>
      <c r="K34" s="104"/>
      <c r="L34" s="137"/>
      <c r="M34" s="138"/>
      <c r="N34" s="135"/>
      <c r="O34" s="135"/>
      <c r="P34" s="135"/>
      <c r="Q34" s="135"/>
      <c r="R34" s="135"/>
      <c r="S34" s="104"/>
      <c r="T34" s="116"/>
      <c r="U34" s="104"/>
      <c r="V34" s="104"/>
      <c r="W34" s="104"/>
      <c r="X34" s="104"/>
      <c r="Y34" s="104"/>
      <c r="Z34" s="104"/>
      <c r="AA34" s="104"/>
    </row>
    <row r="35" spans="1:27" s="55" customFormat="1" ht="34.5" x14ac:dyDescent="0.25">
      <c r="A35" s="53"/>
      <c r="B35" s="56" t="s">
        <v>135</v>
      </c>
      <c r="C35" s="53" t="s">
        <v>136</v>
      </c>
      <c r="D35" s="69">
        <f>D24/D34</f>
        <v>23.488868920153152</v>
      </c>
      <c r="E35" s="69">
        <f>E24/E34</f>
        <v>28.030199964573146</v>
      </c>
      <c r="F35" s="93">
        <v>29.090079369381346</v>
      </c>
      <c r="G35" s="69">
        <v>30.037543254442095</v>
      </c>
      <c r="H35" s="69">
        <v>30.926654534773586</v>
      </c>
      <c r="I35" s="104"/>
      <c r="J35" s="104"/>
      <c r="K35" s="104"/>
      <c r="L35" s="181"/>
      <c r="M35" s="182"/>
      <c r="N35" s="121"/>
      <c r="O35" s="121"/>
      <c r="P35" s="121"/>
      <c r="Q35" s="121"/>
      <c r="R35" s="121"/>
      <c r="S35" s="104"/>
      <c r="T35" s="104"/>
      <c r="U35" s="104"/>
      <c r="V35" s="104"/>
      <c r="W35" s="104"/>
      <c r="X35" s="104"/>
      <c r="Y35" s="104"/>
      <c r="Z35" s="104"/>
      <c r="AA35" s="104"/>
    </row>
    <row r="36" spans="1:27" s="55" customFormat="1" ht="47.25" x14ac:dyDescent="0.25">
      <c r="A36" s="53" t="s">
        <v>124</v>
      </c>
      <c r="B36" s="52" t="s">
        <v>137</v>
      </c>
      <c r="C36" s="53"/>
      <c r="D36" s="54"/>
      <c r="E36" s="54"/>
      <c r="F36" s="85"/>
      <c r="G36" s="54"/>
      <c r="H36" s="54"/>
      <c r="I36" s="104"/>
      <c r="J36" s="104"/>
      <c r="K36" s="104"/>
      <c r="L36" s="104"/>
      <c r="M36" s="149"/>
      <c r="N36" s="150"/>
      <c r="O36" s="150"/>
      <c r="P36" s="150"/>
      <c r="Q36" s="150"/>
      <c r="R36" s="150"/>
      <c r="S36" s="104"/>
      <c r="T36" s="104"/>
      <c r="U36" s="104"/>
      <c r="V36" s="104"/>
      <c r="W36" s="104"/>
      <c r="X36" s="104"/>
      <c r="Y36" s="104"/>
      <c r="Z36" s="104"/>
      <c r="AA36" s="104"/>
    </row>
    <row r="37" spans="1:27" s="55" customFormat="1" ht="22.5" customHeight="1" x14ac:dyDescent="0.25">
      <c r="A37" s="53" t="s">
        <v>138</v>
      </c>
      <c r="B37" s="56" t="s">
        <v>139</v>
      </c>
      <c r="C37" s="53" t="s">
        <v>140</v>
      </c>
      <c r="D37" s="70">
        <f>5025.9+251.8+160.5</f>
        <v>5438.2</v>
      </c>
      <c r="E37" s="71">
        <v>5713.9</v>
      </c>
      <c r="F37" s="94">
        <v>5713.9</v>
      </c>
      <c r="G37" s="70">
        <v>5713.9</v>
      </c>
      <c r="H37" s="70">
        <v>5713.9</v>
      </c>
      <c r="I37" s="104"/>
      <c r="J37" s="104"/>
      <c r="K37" s="104"/>
      <c r="L37" s="104"/>
      <c r="M37" s="149"/>
      <c r="N37" s="151"/>
      <c r="O37" s="105"/>
      <c r="P37" s="105"/>
      <c r="Q37" s="105"/>
      <c r="R37" s="105"/>
      <c r="S37" s="104"/>
      <c r="T37" s="104"/>
      <c r="U37" s="104"/>
      <c r="V37" s="104"/>
      <c r="W37" s="104"/>
      <c r="X37" s="104"/>
      <c r="Y37" s="104"/>
      <c r="Z37" s="104"/>
      <c r="AA37" s="104"/>
    </row>
    <row r="38" spans="1:27" s="55" customFormat="1" ht="47.25" x14ac:dyDescent="0.25">
      <c r="A38" s="53" t="s">
        <v>141</v>
      </c>
      <c r="B38" s="56" t="s">
        <v>142</v>
      </c>
      <c r="C38" s="53" t="s">
        <v>143</v>
      </c>
      <c r="D38" s="69">
        <f>D26/12/D37</f>
        <v>59.329774796041583</v>
      </c>
      <c r="E38" s="69">
        <f>E26/12/E37</f>
        <v>63.963576239086535</v>
      </c>
      <c r="F38" s="93">
        <v>69.835877338691134</v>
      </c>
      <c r="G38" s="69">
        <v>72.110431863612305</v>
      </c>
      <c r="H38" s="69">
        <v>74.244900646775235</v>
      </c>
      <c r="I38" s="104"/>
      <c r="J38" s="104"/>
      <c r="K38" s="104"/>
      <c r="L38" s="104"/>
      <c r="M38" s="149"/>
      <c r="N38" s="116"/>
      <c r="O38" s="104"/>
      <c r="P38" s="105"/>
      <c r="Q38" s="105"/>
      <c r="R38" s="105"/>
      <c r="S38" s="104"/>
      <c r="T38" s="104"/>
      <c r="U38" s="104"/>
      <c r="V38" s="104"/>
      <c r="W38" s="104"/>
      <c r="X38" s="104"/>
      <c r="Y38" s="104"/>
      <c r="Z38" s="104"/>
      <c r="AA38" s="104"/>
    </row>
    <row r="39" spans="1:27" s="55" customFormat="1" ht="46.5" customHeight="1" x14ac:dyDescent="0.25">
      <c r="A39" s="53" t="s">
        <v>144</v>
      </c>
      <c r="B39" s="56" t="s">
        <v>145</v>
      </c>
      <c r="C39" s="53"/>
      <c r="D39" s="199" t="s">
        <v>146</v>
      </c>
      <c r="E39" s="200"/>
      <c r="F39" s="200"/>
      <c r="G39" s="201"/>
      <c r="H39" s="202"/>
      <c r="I39" s="104"/>
      <c r="J39" s="104"/>
      <c r="K39" s="104"/>
      <c r="L39" s="104"/>
      <c r="M39" s="149"/>
      <c r="N39" s="116"/>
      <c r="O39" s="104"/>
      <c r="P39" s="104"/>
      <c r="Q39" s="152"/>
      <c r="R39" s="152"/>
      <c r="S39" s="104"/>
      <c r="T39" s="104"/>
      <c r="U39" s="104"/>
      <c r="V39" s="104"/>
      <c r="W39" s="104"/>
      <c r="X39" s="104"/>
      <c r="Y39" s="104"/>
      <c r="Z39" s="104"/>
      <c r="AA39" s="104"/>
    </row>
    <row r="40" spans="1:27" s="55" customFormat="1" x14ac:dyDescent="0.25">
      <c r="A40" s="53"/>
      <c r="B40" s="68" t="s">
        <v>133</v>
      </c>
      <c r="C40" s="53"/>
      <c r="D40" s="54"/>
      <c r="E40" s="54"/>
      <c r="F40" s="85"/>
      <c r="G40" s="54"/>
      <c r="H40" s="54"/>
      <c r="I40" s="104"/>
      <c r="J40" s="104"/>
      <c r="K40" s="104"/>
      <c r="L40" s="104"/>
      <c r="M40" s="149"/>
      <c r="N40" s="104"/>
      <c r="O40" s="104"/>
      <c r="P40" s="104"/>
      <c r="Q40" s="104"/>
      <c r="R40" s="104"/>
      <c r="S40" s="104"/>
      <c r="T40" s="104"/>
      <c r="U40" s="104"/>
      <c r="V40" s="104"/>
      <c r="W40" s="104"/>
      <c r="X40" s="104"/>
      <c r="Y40" s="104"/>
      <c r="Z40" s="104"/>
      <c r="AA40" s="104"/>
    </row>
    <row r="41" spans="1:27" s="55" customFormat="1" ht="31.5" x14ac:dyDescent="0.25">
      <c r="A41" s="53"/>
      <c r="B41" s="56" t="s">
        <v>169</v>
      </c>
      <c r="C41" s="53" t="s">
        <v>98</v>
      </c>
      <c r="D41" s="62">
        <v>15164142.635</v>
      </c>
      <c r="E41" s="66" t="s">
        <v>147</v>
      </c>
      <c r="F41" s="95" t="s">
        <v>147</v>
      </c>
      <c r="G41" s="66" t="s">
        <v>147</v>
      </c>
      <c r="H41" s="66" t="s">
        <v>147</v>
      </c>
      <c r="I41" s="104"/>
      <c r="J41" s="104"/>
      <c r="K41" s="104"/>
      <c r="L41" s="104"/>
      <c r="M41" s="149"/>
      <c r="N41" s="104"/>
      <c r="O41" s="104"/>
      <c r="P41" s="104"/>
      <c r="Q41" s="104"/>
      <c r="R41" s="104"/>
      <c r="S41" s="104"/>
      <c r="T41" s="104"/>
      <c r="U41" s="104"/>
      <c r="V41" s="104"/>
      <c r="W41" s="104"/>
      <c r="X41" s="104"/>
      <c r="Y41" s="104"/>
      <c r="Z41" s="104"/>
      <c r="AA41" s="104"/>
    </row>
    <row r="42" spans="1:27" s="55" customFormat="1" ht="47.25" x14ac:dyDescent="0.25">
      <c r="A42" s="53"/>
      <c r="B42" s="56" t="s">
        <v>170</v>
      </c>
      <c r="C42" s="53" t="s">
        <v>98</v>
      </c>
      <c r="D42" s="62" t="s">
        <v>148</v>
      </c>
      <c r="E42" s="66" t="s">
        <v>147</v>
      </c>
      <c r="F42" s="95" t="s">
        <v>147</v>
      </c>
      <c r="G42" s="66" t="s">
        <v>147</v>
      </c>
      <c r="H42" s="66" t="s">
        <v>147</v>
      </c>
      <c r="I42" s="104"/>
      <c r="J42" s="104"/>
      <c r="K42" s="104"/>
      <c r="L42" s="104"/>
      <c r="M42" s="149"/>
      <c r="N42" s="104"/>
      <c r="O42" s="104"/>
      <c r="P42" s="104"/>
      <c r="Q42" s="104"/>
      <c r="R42" s="104"/>
      <c r="S42" s="104"/>
      <c r="T42" s="104"/>
      <c r="U42" s="104"/>
      <c r="V42" s="104"/>
      <c r="W42" s="104"/>
      <c r="X42" s="104"/>
      <c r="Y42" s="104"/>
      <c r="Z42" s="104"/>
      <c r="AA42" s="104"/>
    </row>
    <row r="43" spans="1:27" s="55" customFormat="1" hidden="1" x14ac:dyDescent="0.25">
      <c r="A43" s="33"/>
      <c r="B43" s="34"/>
      <c r="C43" s="34"/>
      <c r="D43" s="34"/>
      <c r="E43" s="72"/>
      <c r="F43" s="72"/>
      <c r="G43" s="72"/>
      <c r="H43" s="72"/>
      <c r="I43" s="104"/>
      <c r="J43" s="104"/>
      <c r="K43" s="104"/>
      <c r="L43" s="77"/>
      <c r="M43" s="78"/>
      <c r="N43" s="77"/>
      <c r="O43" s="77"/>
      <c r="P43" s="77"/>
      <c r="Q43" s="77"/>
      <c r="R43" s="77"/>
      <c r="S43" s="104"/>
      <c r="T43" s="104"/>
      <c r="U43" s="104"/>
      <c r="V43" s="104"/>
      <c r="W43" s="104"/>
      <c r="X43" s="104"/>
      <c r="Y43" s="104"/>
      <c r="Z43" s="104"/>
      <c r="AA43" s="104"/>
    </row>
    <row r="44" spans="1:27" s="55" customFormat="1" x14ac:dyDescent="0.25">
      <c r="A44" s="74" t="s">
        <v>149</v>
      </c>
      <c r="B44" s="34"/>
      <c r="C44" s="34"/>
      <c r="D44" s="34"/>
      <c r="E44" s="72"/>
      <c r="F44" s="72"/>
      <c r="G44" s="72"/>
      <c r="H44" s="72"/>
      <c r="I44" s="104"/>
      <c r="J44" s="104"/>
      <c r="K44" s="104"/>
      <c r="L44" s="77"/>
      <c r="M44" s="78"/>
      <c r="N44" s="77"/>
      <c r="O44" s="77"/>
      <c r="P44" s="77"/>
      <c r="Q44" s="77"/>
      <c r="R44" s="77"/>
      <c r="S44" s="104"/>
      <c r="T44" s="104"/>
      <c r="U44" s="104"/>
      <c r="V44" s="104"/>
      <c r="W44" s="104"/>
      <c r="X44" s="104"/>
      <c r="Y44" s="104"/>
      <c r="Z44" s="104"/>
      <c r="AA44" s="104"/>
    </row>
    <row r="45" spans="1:27" s="55" customFormat="1" x14ac:dyDescent="0.25">
      <c r="A45" s="74" t="s">
        <v>150</v>
      </c>
      <c r="B45" s="34"/>
      <c r="C45" s="34"/>
      <c r="D45" s="34"/>
      <c r="E45" s="72"/>
      <c r="F45" s="72"/>
      <c r="G45" s="72"/>
      <c r="H45" s="72"/>
      <c r="I45" s="104"/>
      <c r="J45" s="104"/>
      <c r="K45" s="104"/>
      <c r="L45" s="77"/>
      <c r="M45" s="78"/>
      <c r="N45" s="77"/>
      <c r="O45" s="77"/>
      <c r="P45" s="77"/>
      <c r="Q45" s="77"/>
      <c r="R45" s="77"/>
      <c r="S45" s="104"/>
      <c r="T45" s="104"/>
      <c r="U45" s="104"/>
      <c r="V45" s="104"/>
      <c r="W45" s="104"/>
      <c r="X45" s="104"/>
      <c r="Y45" s="104"/>
      <c r="Z45" s="104"/>
      <c r="AA45" s="104"/>
    </row>
    <row r="46" spans="1:27" s="55" customFormat="1" x14ac:dyDescent="0.25">
      <c r="A46" s="74" t="s">
        <v>151</v>
      </c>
      <c r="B46" s="34"/>
      <c r="C46" s="34"/>
      <c r="D46" s="34"/>
      <c r="E46" s="72"/>
      <c r="F46" s="72"/>
      <c r="G46" s="72"/>
      <c r="H46" s="72"/>
      <c r="I46" s="104"/>
      <c r="J46" s="104"/>
      <c r="K46" s="104"/>
      <c r="L46" s="77"/>
      <c r="M46" s="78"/>
      <c r="N46" s="77"/>
      <c r="O46" s="77"/>
      <c r="P46" s="77"/>
      <c r="Q46" s="77"/>
      <c r="R46" s="77"/>
      <c r="S46" s="104"/>
      <c r="T46" s="104"/>
      <c r="U46" s="104"/>
      <c r="V46" s="104"/>
      <c r="W46" s="104"/>
      <c r="X46" s="104"/>
      <c r="Y46" s="104"/>
      <c r="Z46" s="104"/>
      <c r="AA46" s="104"/>
    </row>
    <row r="47" spans="1:27" s="55" customFormat="1" x14ac:dyDescent="0.25">
      <c r="A47" s="74" t="s">
        <v>152</v>
      </c>
      <c r="B47" s="34"/>
      <c r="C47" s="34"/>
      <c r="D47" s="34"/>
      <c r="E47" s="72"/>
      <c r="F47" s="72"/>
      <c r="G47" s="72"/>
      <c r="H47" s="72"/>
      <c r="I47" s="104"/>
      <c r="J47" s="104"/>
      <c r="K47" s="104"/>
      <c r="L47" s="77"/>
      <c r="M47" s="78"/>
      <c r="N47" s="77"/>
      <c r="O47" s="77"/>
      <c r="P47" s="77"/>
      <c r="Q47" s="77"/>
      <c r="R47" s="77"/>
      <c r="S47" s="104"/>
      <c r="T47" s="104"/>
      <c r="U47" s="104"/>
      <c r="V47" s="104"/>
      <c r="W47" s="104"/>
      <c r="X47" s="104"/>
      <c r="Y47" s="104"/>
      <c r="Z47" s="104"/>
      <c r="AA47" s="104"/>
    </row>
    <row r="48" spans="1:27" s="55" customFormat="1" ht="14.25" customHeight="1" x14ac:dyDescent="0.25">
      <c r="A48" s="33"/>
      <c r="B48" s="34"/>
      <c r="C48" s="34"/>
      <c r="D48" s="34"/>
      <c r="E48" s="72"/>
      <c r="F48" s="72"/>
      <c r="G48" s="72"/>
      <c r="H48" s="72"/>
      <c r="I48" s="104"/>
      <c r="J48" s="104"/>
      <c r="K48" s="104"/>
      <c r="L48" s="77"/>
      <c r="M48" s="78"/>
      <c r="N48" s="77"/>
      <c r="O48" s="77"/>
      <c r="P48" s="77"/>
      <c r="Q48" s="77"/>
      <c r="R48" s="77"/>
      <c r="S48" s="104"/>
      <c r="T48" s="104"/>
      <c r="U48" s="104"/>
      <c r="V48" s="104"/>
      <c r="W48" s="104"/>
      <c r="X48" s="104"/>
      <c r="Y48" s="104"/>
      <c r="Z48" s="104"/>
      <c r="AA48" s="104"/>
    </row>
    <row r="49" spans="1:27" s="73" customFormat="1" ht="45.75" customHeight="1" x14ac:dyDescent="0.25">
      <c r="A49" s="75"/>
      <c r="B49" s="210" t="s">
        <v>173</v>
      </c>
      <c r="C49" s="210"/>
      <c r="D49" s="210"/>
      <c r="E49" s="210"/>
      <c r="F49" s="210"/>
      <c r="G49" s="161"/>
      <c r="H49" s="161"/>
      <c r="I49" s="77"/>
      <c r="J49" s="77"/>
      <c r="K49" s="77"/>
      <c r="L49" s="77"/>
      <c r="M49" s="78"/>
      <c r="N49" s="77"/>
      <c r="O49" s="77"/>
      <c r="P49" s="77"/>
      <c r="Q49" s="77"/>
      <c r="R49" s="77"/>
      <c r="S49" s="77"/>
      <c r="T49" s="77"/>
      <c r="U49" s="77"/>
      <c r="V49" s="77"/>
      <c r="W49" s="77"/>
      <c r="X49" s="77"/>
      <c r="Y49" s="77"/>
      <c r="Z49" s="77"/>
      <c r="AA49" s="77"/>
    </row>
    <row r="50" spans="1:27" s="73" customFormat="1" ht="57.75" customHeight="1" x14ac:dyDescent="0.25">
      <c r="A50" s="166"/>
      <c r="B50" s="209" t="s">
        <v>172</v>
      </c>
      <c r="C50" s="209"/>
      <c r="D50" s="209"/>
      <c r="E50" s="209"/>
      <c r="F50" s="209"/>
      <c r="G50" s="167"/>
      <c r="H50" s="167"/>
      <c r="I50" s="77"/>
      <c r="J50" s="77"/>
      <c r="K50" s="77"/>
      <c r="L50" s="77"/>
      <c r="M50" s="78"/>
      <c r="N50" s="77"/>
      <c r="O50" s="77"/>
      <c r="P50" s="77"/>
      <c r="Q50" s="77"/>
      <c r="R50" s="77"/>
      <c r="S50" s="77"/>
      <c r="T50" s="77"/>
      <c r="U50" s="77"/>
      <c r="V50" s="77"/>
      <c r="W50" s="77"/>
      <c r="X50" s="77"/>
      <c r="Y50" s="77"/>
      <c r="Z50" s="77"/>
      <c r="AA50" s="77"/>
    </row>
    <row r="51" spans="1:27" s="73" customFormat="1" ht="35.25" customHeight="1" x14ac:dyDescent="0.25">
      <c r="A51" s="75"/>
      <c r="B51" s="205" t="s">
        <v>161</v>
      </c>
      <c r="C51" s="205"/>
      <c r="D51" s="205"/>
      <c r="E51" s="205"/>
      <c r="F51" s="205"/>
      <c r="G51" s="159"/>
      <c r="H51" s="159"/>
      <c r="I51" s="77"/>
      <c r="J51" s="77"/>
      <c r="K51" s="77"/>
      <c r="L51" s="77"/>
      <c r="M51" s="78"/>
      <c r="N51" s="77"/>
      <c r="O51" s="77"/>
      <c r="P51" s="77"/>
      <c r="Q51" s="77"/>
      <c r="R51" s="77"/>
      <c r="S51" s="77"/>
      <c r="T51" s="77"/>
      <c r="U51" s="77"/>
      <c r="V51" s="77"/>
      <c r="W51" s="77"/>
      <c r="X51" s="77"/>
      <c r="Y51" s="77"/>
      <c r="Z51" s="77"/>
      <c r="AA51" s="77"/>
    </row>
    <row r="52" spans="1:27" s="73" customFormat="1" ht="33.75" customHeight="1" x14ac:dyDescent="0.25">
      <c r="A52" s="75"/>
      <c r="B52" s="205" t="s">
        <v>163</v>
      </c>
      <c r="C52" s="205"/>
      <c r="D52" s="205"/>
      <c r="E52" s="205"/>
      <c r="F52" s="205"/>
      <c r="G52" s="159"/>
      <c r="H52" s="159"/>
      <c r="I52" s="77"/>
      <c r="J52" s="77"/>
      <c r="K52" s="77"/>
      <c r="L52" s="77"/>
      <c r="M52" s="78"/>
      <c r="N52" s="77"/>
      <c r="O52" s="77"/>
      <c r="P52" s="77"/>
      <c r="Q52" s="77"/>
      <c r="R52" s="77"/>
      <c r="S52" s="77"/>
      <c r="T52" s="77"/>
      <c r="U52" s="77"/>
      <c r="V52" s="77"/>
      <c r="W52" s="77"/>
      <c r="X52" s="77"/>
      <c r="Y52" s="77"/>
      <c r="Z52" s="77"/>
      <c r="AA52" s="77"/>
    </row>
    <row r="53" spans="1:27" s="73" customFormat="1" ht="20.25" customHeight="1" x14ac:dyDescent="0.25">
      <c r="A53" s="75"/>
      <c r="B53" s="206" t="s">
        <v>165</v>
      </c>
      <c r="C53" s="206"/>
      <c r="D53" s="206"/>
      <c r="E53" s="207"/>
      <c r="F53" s="208"/>
      <c r="G53" s="159"/>
      <c r="H53" s="159"/>
      <c r="I53" s="77"/>
      <c r="J53" s="77"/>
      <c r="K53" s="77"/>
      <c r="L53" s="77"/>
      <c r="M53" s="78"/>
      <c r="N53" s="77"/>
      <c r="O53" s="77"/>
      <c r="P53" s="77"/>
      <c r="Q53" s="77"/>
      <c r="R53" s="77"/>
      <c r="S53" s="77"/>
      <c r="T53" s="77"/>
      <c r="U53" s="77"/>
      <c r="V53" s="77"/>
      <c r="W53" s="77"/>
      <c r="X53" s="77"/>
      <c r="Y53" s="77"/>
      <c r="Z53" s="77"/>
      <c r="AA53" s="77"/>
    </row>
    <row r="54" spans="1:27" s="73" customFormat="1" ht="20.25" customHeight="1" x14ac:dyDescent="0.25">
      <c r="A54" s="75"/>
      <c r="B54" s="206" t="s">
        <v>167</v>
      </c>
      <c r="C54" s="208"/>
      <c r="D54" s="208"/>
      <c r="E54" s="208"/>
      <c r="F54" s="208"/>
      <c r="G54" s="159"/>
      <c r="H54" s="159"/>
      <c r="I54" s="77"/>
      <c r="J54" s="77"/>
      <c r="K54" s="77"/>
      <c r="L54" s="77"/>
      <c r="M54" s="78"/>
      <c r="N54" s="77"/>
      <c r="O54" s="77"/>
      <c r="P54" s="77"/>
      <c r="Q54" s="77"/>
      <c r="R54" s="77"/>
      <c r="S54" s="77"/>
      <c r="T54" s="77"/>
      <c r="U54" s="77"/>
      <c r="V54" s="77"/>
      <c r="W54" s="77"/>
      <c r="X54" s="77"/>
      <c r="Y54" s="77"/>
      <c r="Z54" s="77"/>
      <c r="AA54" s="77"/>
    </row>
    <row r="55" spans="1:27" s="77" customFormat="1" ht="17.25" customHeight="1" x14ac:dyDescent="0.25">
      <c r="B55" s="169" t="s">
        <v>168</v>
      </c>
      <c r="C55" s="170"/>
      <c r="D55" s="171"/>
      <c r="E55" s="171"/>
      <c r="F55" s="171"/>
      <c r="G55" s="160"/>
      <c r="H55" s="160"/>
      <c r="M55" s="78"/>
    </row>
    <row r="56" spans="1:27" s="81" customFormat="1" ht="17.25" customHeight="1" x14ac:dyDescent="0.25">
      <c r="A56" s="79"/>
      <c r="B56" s="172" t="s">
        <v>171</v>
      </c>
      <c r="C56" s="172"/>
      <c r="D56" s="172"/>
      <c r="E56" s="172"/>
      <c r="F56" s="172"/>
      <c r="G56" s="80"/>
      <c r="H56" s="80"/>
      <c r="I56" s="153"/>
      <c r="J56" s="153"/>
      <c r="K56" s="153"/>
      <c r="L56" s="153"/>
      <c r="M56" s="154"/>
      <c r="N56" s="153"/>
      <c r="O56" s="153"/>
      <c r="P56" s="153"/>
      <c r="Q56" s="153"/>
      <c r="R56" s="153"/>
      <c r="S56" s="77"/>
      <c r="T56" s="153"/>
      <c r="U56" s="153"/>
      <c r="V56" s="153"/>
      <c r="W56" s="153"/>
      <c r="X56" s="153"/>
      <c r="Y56" s="153"/>
      <c r="Z56" s="153"/>
      <c r="AA56" s="153"/>
    </row>
    <row r="57" spans="1:27" s="81" customFormat="1" ht="15" customHeight="1" x14ac:dyDescent="0.25">
      <c r="A57" s="79"/>
      <c r="B57" s="203"/>
      <c r="C57" s="204"/>
      <c r="D57" s="204"/>
      <c r="E57" s="204"/>
      <c r="F57" s="76"/>
      <c r="G57" s="159"/>
      <c r="H57" s="159"/>
      <c r="I57" s="153"/>
      <c r="J57" s="153"/>
      <c r="K57" s="153"/>
      <c r="L57" s="153"/>
      <c r="M57" s="154"/>
      <c r="N57" s="153"/>
      <c r="O57" s="153"/>
      <c r="P57" s="153"/>
      <c r="Q57" s="153"/>
      <c r="R57" s="153"/>
      <c r="S57" s="77"/>
      <c r="T57" s="153"/>
      <c r="U57" s="153"/>
      <c r="V57" s="153"/>
      <c r="W57" s="153"/>
      <c r="X57" s="153"/>
      <c r="Y57" s="153"/>
      <c r="Z57" s="153"/>
      <c r="AA57" s="153"/>
    </row>
    <row r="58" spans="1:27" s="35" customFormat="1" ht="31.5" customHeight="1" x14ac:dyDescent="0.3">
      <c r="D58" s="36"/>
      <c r="I58" s="155"/>
      <c r="J58" s="155"/>
      <c r="K58" s="155"/>
      <c r="L58" s="155"/>
      <c r="M58" s="156"/>
      <c r="N58" s="155"/>
      <c r="O58" s="155"/>
      <c r="P58" s="155"/>
      <c r="Q58" s="155"/>
      <c r="R58" s="155"/>
      <c r="S58" s="153"/>
      <c r="T58" s="155"/>
      <c r="U58" s="155"/>
      <c r="V58" s="155"/>
      <c r="W58" s="155"/>
      <c r="X58" s="155"/>
      <c r="Y58" s="155"/>
      <c r="Z58" s="155"/>
      <c r="AA58" s="155"/>
    </row>
    <row r="59" spans="1:27" s="35" customFormat="1" ht="18.75" x14ac:dyDescent="0.3">
      <c r="B59" s="82"/>
      <c r="F59" s="83"/>
      <c r="G59" s="38"/>
      <c r="H59" s="38"/>
      <c r="I59" s="155"/>
      <c r="J59" s="155"/>
      <c r="K59" s="155"/>
      <c r="L59" s="157"/>
      <c r="M59" s="158"/>
      <c r="N59" s="157"/>
      <c r="O59" s="157"/>
      <c r="P59" s="157"/>
      <c r="Q59" s="157"/>
      <c r="R59" s="157"/>
      <c r="S59" s="155"/>
      <c r="T59" s="155"/>
      <c r="U59" s="155"/>
      <c r="V59" s="155"/>
      <c r="W59" s="155"/>
      <c r="X59" s="155"/>
      <c r="Y59" s="155"/>
      <c r="Z59" s="155"/>
      <c r="AA59" s="155"/>
    </row>
    <row r="60" spans="1:27" s="34" customFormat="1" ht="12.75" x14ac:dyDescent="0.2">
      <c r="A60" s="33"/>
      <c r="I60" s="157"/>
      <c r="J60" s="157"/>
      <c r="K60" s="157"/>
      <c r="L60" s="157"/>
      <c r="M60" s="158"/>
      <c r="N60" s="157"/>
      <c r="O60" s="157"/>
      <c r="P60" s="157"/>
      <c r="Q60" s="157"/>
      <c r="R60" s="157"/>
      <c r="S60" s="157"/>
      <c r="T60" s="157"/>
      <c r="U60" s="157"/>
      <c r="V60" s="157"/>
      <c r="W60" s="157"/>
      <c r="X60" s="157"/>
      <c r="Y60" s="157"/>
      <c r="Z60" s="157"/>
      <c r="AA60" s="157"/>
    </row>
    <row r="61" spans="1:27" s="34" customFormat="1" ht="12.75" x14ac:dyDescent="0.2">
      <c r="A61" s="33"/>
      <c r="I61" s="157"/>
      <c r="J61" s="157"/>
      <c r="K61" s="157"/>
      <c r="L61" s="157"/>
      <c r="M61" s="158"/>
      <c r="N61" s="157"/>
      <c r="O61" s="157"/>
      <c r="P61" s="157"/>
      <c r="Q61" s="157"/>
      <c r="R61" s="157"/>
      <c r="S61" s="157"/>
      <c r="T61" s="157"/>
      <c r="U61" s="157"/>
      <c r="V61" s="157"/>
      <c r="W61" s="157"/>
      <c r="X61" s="157"/>
      <c r="Y61" s="157"/>
      <c r="Z61" s="157"/>
      <c r="AA61" s="157"/>
    </row>
    <row r="62" spans="1:27" s="34" customFormat="1" ht="12.75" x14ac:dyDescent="0.2">
      <c r="A62" s="33"/>
      <c r="I62" s="157"/>
      <c r="J62" s="157"/>
      <c r="K62" s="157"/>
      <c r="L62" s="157"/>
      <c r="M62" s="158"/>
      <c r="N62" s="157"/>
      <c r="O62" s="157"/>
      <c r="P62" s="157"/>
      <c r="Q62" s="157"/>
      <c r="R62" s="157"/>
      <c r="S62" s="157"/>
      <c r="T62" s="157"/>
      <c r="U62" s="157"/>
      <c r="V62" s="157"/>
      <c r="W62" s="157"/>
      <c r="X62" s="157"/>
      <c r="Y62" s="157"/>
      <c r="Z62" s="157"/>
      <c r="AA62" s="157"/>
    </row>
    <row r="63" spans="1:27" s="34" customFormat="1" x14ac:dyDescent="0.25">
      <c r="A63" s="14"/>
      <c r="B63" s="14"/>
      <c r="C63" s="14"/>
      <c r="D63" s="14"/>
      <c r="E63" s="14"/>
      <c r="F63" s="14"/>
      <c r="G63" s="14"/>
      <c r="H63" s="14"/>
      <c r="I63" s="157"/>
      <c r="J63" s="157"/>
      <c r="K63" s="157"/>
      <c r="L63" s="97"/>
      <c r="M63" s="98"/>
      <c r="N63" s="97"/>
      <c r="O63" s="97"/>
      <c r="P63" s="97"/>
      <c r="Q63" s="97"/>
      <c r="R63" s="97"/>
      <c r="S63" s="157"/>
      <c r="T63" s="157"/>
      <c r="U63" s="157"/>
      <c r="V63" s="157"/>
      <c r="W63" s="157"/>
      <c r="X63" s="157"/>
      <c r="Y63" s="157"/>
      <c r="Z63" s="157"/>
      <c r="AA63" s="157"/>
    </row>
  </sheetData>
  <mergeCells count="22">
    <mergeCell ref="D39:H39"/>
    <mergeCell ref="B57:E57"/>
    <mergeCell ref="B51:F51"/>
    <mergeCell ref="B52:F52"/>
    <mergeCell ref="B53:F53"/>
    <mergeCell ref="B54:F54"/>
    <mergeCell ref="B50:F50"/>
    <mergeCell ref="B49:F49"/>
    <mergeCell ref="Q7:Q8"/>
    <mergeCell ref="R7:R8"/>
    <mergeCell ref="S19:X19"/>
    <mergeCell ref="O7:O8"/>
    <mergeCell ref="P7:P8"/>
    <mergeCell ref="L35:M35"/>
    <mergeCell ref="A4:F4"/>
    <mergeCell ref="L7:L8"/>
    <mergeCell ref="M7:M8"/>
    <mergeCell ref="N7:N8"/>
    <mergeCell ref="D22:H22"/>
    <mergeCell ref="F32:H32"/>
    <mergeCell ref="D21:E21"/>
    <mergeCell ref="F21:H21"/>
  </mergeCells>
  <conditionalFormatting sqref="L9:M15 L18:M20">
    <cfRule type="expression" dxfId="39" priority="17" stopIfTrue="1">
      <formula>#REF!=4</formula>
    </cfRule>
    <cfRule type="expression" dxfId="38" priority="18" stopIfTrue="1">
      <formula>#REF!=3</formula>
    </cfRule>
    <cfRule type="expression" dxfId="37" priority="19" stopIfTrue="1">
      <formula>#REF!=2</formula>
    </cfRule>
    <cfRule type="expression" dxfId="36" priority="20" stopIfTrue="1">
      <formula>#REF!=1</formula>
    </cfRule>
  </conditionalFormatting>
  <conditionalFormatting sqref="L12:L15 M13 L9:M11">
    <cfRule type="expression" dxfId="35" priority="13" stopIfTrue="1">
      <formula>$A9=4</formula>
    </cfRule>
    <cfRule type="expression" dxfId="34" priority="14" stopIfTrue="1">
      <formula>$A9=3</formula>
    </cfRule>
    <cfRule type="expression" dxfId="33" priority="15" stopIfTrue="1">
      <formula>$A9=2</formula>
    </cfRule>
    <cfRule type="expression" dxfId="32" priority="16" stopIfTrue="1">
      <formula>$A9=1</formula>
    </cfRule>
  </conditionalFormatting>
  <conditionalFormatting sqref="M12">
    <cfRule type="expression" dxfId="31" priority="1" stopIfTrue="1">
      <formula>$A13=4</formula>
    </cfRule>
    <cfRule type="expression" dxfId="30" priority="2" stopIfTrue="1">
      <formula>$A13=3</formula>
    </cfRule>
    <cfRule type="expression" dxfId="29" priority="3" stopIfTrue="1">
      <formula>$A13=2</formula>
    </cfRule>
    <cfRule type="expression" dxfId="28" priority="4" stopIfTrue="1">
      <formula>$A13=1</formula>
    </cfRule>
  </conditionalFormatting>
  <conditionalFormatting sqref="L23 L21 L35 M21:M23 L24:M34">
    <cfRule type="expression" dxfId="27" priority="5" stopIfTrue="1">
      <formula>#REF!=4</formula>
    </cfRule>
    <cfRule type="expression" dxfId="26" priority="6" stopIfTrue="1">
      <formula>#REF!=3</formula>
    </cfRule>
    <cfRule type="expression" dxfId="25" priority="7" stopIfTrue="1">
      <formula>#REF!=2</formula>
    </cfRule>
    <cfRule type="expression" dxfId="24" priority="8" stopIfTrue="1">
      <formula>#REF!=1</formula>
    </cfRule>
  </conditionalFormatting>
  <conditionalFormatting sqref="M15">
    <cfRule type="expression" dxfId="23" priority="9" stopIfTrue="1">
      <formula>$A14=4</formula>
    </cfRule>
    <cfRule type="expression" dxfId="22" priority="10" stopIfTrue="1">
      <formula>$A14=3</formula>
    </cfRule>
    <cfRule type="expression" dxfId="21" priority="11" stopIfTrue="1">
      <formula>$A14=2</formula>
    </cfRule>
    <cfRule type="expression" dxfId="20" priority="12" stopIfTrue="1">
      <formula>$A14=1</formula>
    </cfRule>
  </conditionalFormatting>
  <conditionalFormatting sqref="L18:L19 L20:M23">
    <cfRule type="expression" dxfId="19" priority="21" stopIfTrue="1">
      <formula>$A16=4</formula>
    </cfRule>
    <cfRule type="expression" dxfId="18" priority="22" stopIfTrue="1">
      <formula>$A16=3</formula>
    </cfRule>
    <cfRule type="expression" dxfId="17" priority="23" stopIfTrue="1">
      <formula>$A16=2</formula>
    </cfRule>
    <cfRule type="expression" dxfId="16" priority="24" stopIfTrue="1">
      <formula>$A16=1</formula>
    </cfRule>
  </conditionalFormatting>
  <conditionalFormatting sqref="L24:M24">
    <cfRule type="expression" dxfId="15" priority="25" stopIfTrue="1">
      <formula>$A22=4</formula>
    </cfRule>
    <cfRule type="expression" dxfId="14" priority="26" stopIfTrue="1">
      <formula>$A22=3</formula>
    </cfRule>
    <cfRule type="expression" dxfId="13" priority="27" stopIfTrue="1">
      <formula>$A22=2</formula>
    </cfRule>
    <cfRule type="expression" dxfId="12" priority="28" stopIfTrue="1">
      <formula>$A22=1</formula>
    </cfRule>
  </conditionalFormatting>
  <conditionalFormatting sqref="L31:M34">
    <cfRule type="expression" dxfId="11" priority="29" stopIfTrue="1">
      <formula>$A27=4</formula>
    </cfRule>
    <cfRule type="expression" dxfId="10" priority="30" stopIfTrue="1">
      <formula>$A27=3</formula>
    </cfRule>
    <cfRule type="expression" dxfId="9" priority="31" stopIfTrue="1">
      <formula>$A27=2</formula>
    </cfRule>
    <cfRule type="expression" dxfId="8" priority="32" stopIfTrue="1">
      <formula>$A27=1</formula>
    </cfRule>
  </conditionalFormatting>
  <conditionalFormatting sqref="L26:M30">
    <cfRule type="expression" dxfId="7" priority="33" stopIfTrue="1">
      <formula>$A23=4</formula>
    </cfRule>
    <cfRule type="expression" dxfId="6" priority="34" stopIfTrue="1">
      <formula>$A23=3</formula>
    </cfRule>
    <cfRule type="expression" dxfId="5" priority="35" stopIfTrue="1">
      <formula>$A23=2</formula>
    </cfRule>
    <cfRule type="expression" dxfId="4" priority="36" stopIfTrue="1">
      <formula>$A23=1</formula>
    </cfRule>
  </conditionalFormatting>
  <conditionalFormatting sqref="L25:M25">
    <cfRule type="expression" dxfId="3" priority="37" stopIfTrue="1">
      <formula>#REF!=4</formula>
    </cfRule>
    <cfRule type="expression" dxfId="2" priority="38" stopIfTrue="1">
      <formula>#REF!=3</formula>
    </cfRule>
    <cfRule type="expression" dxfId="1" priority="39" stopIfTrue="1">
      <formula>#REF!=2</formula>
    </cfRule>
    <cfRule type="expression" dxfId="0" priority="40" stopIfTrue="1">
      <formula>#REF!=1</formula>
    </cfRule>
  </conditionalFormatting>
  <printOptions horizontalCentered="1"/>
  <pageMargins left="0.11811023622047245" right="0.19685039370078741" top="0.35433070866141736" bottom="0.35433070866141736" header="0.31496062992125984" footer="0.31496062992125984"/>
  <pageSetup paperSize="8" scale="6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Бурлуцкая Евгения Вадимовна</cp:lastModifiedBy>
  <cp:lastPrinted>2024-10-21T07:19:28Z</cp:lastPrinted>
  <dcterms:created xsi:type="dcterms:W3CDTF">2024-05-02T06:09:35Z</dcterms:created>
  <dcterms:modified xsi:type="dcterms:W3CDTF">2024-10-23T08:49:35Z</dcterms:modified>
</cp:coreProperties>
</file>